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925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<sst xmlns="http://schemas.openxmlformats.org/spreadsheetml/2006/main" count="240" uniqueCount="125">
  <si>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</si>
  <si>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</si>
  <si>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</si>
  <si>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</si>
  <si>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</si>
  <si>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</si>
  <si>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</si>
  <si>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</si>
  <si>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</si>
  <si>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</si>
  <si>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</si>
  <si>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</si>
  <si>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</si>
  <si>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</si>
  <si>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</si>
  <si>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</si>
  <si>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</si>
  <si>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</si>
  <si>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</si>
  <si>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</si>
  <si>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</si>
  <si>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</si>
  <si>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</si>
  <si>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</si>
  <si>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</si>
  <si>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</si>
  <si>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</si>
  <si>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</si>
  <si>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</si>
  <si>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</si>
  <si>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</si>
  <si>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</si>
  <si>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</si>
  <si>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</si>
  <si>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</si>
  <si>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</si>
  <si>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</si>
  <si>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</si>
  <si>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</si>
  <si>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</si>
  <si>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</si>
  <si>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</si>
  <si>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</si>
  <si>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</si>
  <si>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</si>
  <si>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</si>
  <si>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</si>
  <si>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</si>
  <si>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</si>
  <si>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</si>
  <si>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</si>
  <si>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</si>
  <si>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</si>
  <si>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</si>
  <si>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</si>
  <si>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</si>
  <si>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</si>
  <si>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</si>
  <si>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</si>
  <si>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</si>
  <si>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</si>
  <si>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</si>
  <si>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</si>
  <si>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</si>
  <si>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</si>
  <si>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</si>
  <si>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</si>
  <si>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</si>
  <si>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</si>
  <si>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</si>
  <si>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</si>
  <si>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</si>
  <si>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</si>
  <si>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</si>
  <si>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</si>
  <si>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</si>
  <si>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</si>
  <si>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</si>
  <si>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</si>
  <si>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</si>
  <si>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</si>
  <si>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</si>
  <si>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</si>
  <si>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</si>
  <si>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</si>
  <si>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</si>
  <si>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</si>
  <si>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</si>
  <si>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</si>
  <si>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</si>
  <si>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</si>
  <si>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</si>
  <si>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</si>
  <si>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</si>
  <si>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</si>
  <si>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</si>
  <si>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</si>
  <si>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</si>
  <si>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</si>
  <si>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</si>
  <si>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</si>
  <si>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</si>
  <si>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</si>
  <si>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</si>
  <si>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</si>
  <si>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</si>
  <si>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</si>
  <si>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</si>
  <si>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</si>
  <si>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滑川町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</si>
  <si>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</si>
  <si>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</si>
  <si>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</si>
  <si>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</si>
  <si>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</si>
  <si>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</si>
  <si>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</si>
  <si>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</si>
  <si>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</si>
  <si>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</si>
  <si>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</si>
  <si>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老朽化はあまり見られていないが、処理施設は建設後20年を越えるものもあり、経常的に維持管理業務を実施し、また、機能診断、最適化整備構想等により、改修計画を策定し、長寿命化を図ることが必要である。</t>
    <rPh sb="1" eb="2">
      <t>カン</t>
    </rPh>
    <rPh sb="2" eb="3">
      <t>キョ</t>
    </rPh>
    <rPh sb="4" eb="6">
      <t>ロウキュウ</t>
    </rPh>
    <rPh sb="6" eb="7">
      <t>カ</t>
    </rPh>
    <rPh sb="11" eb="12">
      <t>ミ</t>
    </rPh>
    <rPh sb="20" eb="22">
      <t>ショリ</t>
    </rPh>
    <rPh sb="22" eb="24">
      <t>シセツ</t>
    </rPh>
    <rPh sb="25" eb="27">
      <t>ケンセツ</t>
    </rPh>
    <rPh sb="27" eb="28">
      <t>ゴ</t>
    </rPh>
    <rPh sb="30" eb="31">
      <t>ネン</t>
    </rPh>
    <rPh sb="32" eb="33">
      <t>コ</t>
    </rPh>
    <rPh sb="41" eb="44">
      <t>ケイジョウテキ</t>
    </rPh>
    <rPh sb="45" eb="47">
      <t>イジ</t>
    </rPh>
    <rPh sb="47" eb="49">
      <t>カンリ</t>
    </rPh>
    <rPh sb="49" eb="51">
      <t>ギョウム</t>
    </rPh>
    <rPh sb="52" eb="54">
      <t>ジッシ</t>
    </rPh>
    <rPh sb="59" eb="61">
      <t>キノウ</t>
    </rPh>
    <rPh sb="61" eb="63">
      <t>シンダン</t>
    </rPh>
    <rPh sb="64" eb="67">
      <t>サイテキカ</t>
    </rPh>
    <rPh sb="67" eb="69">
      <t>セイビ</t>
    </rPh>
    <rPh sb="69" eb="71">
      <t>コウソウ</t>
    </rPh>
    <rPh sb="71" eb="72">
      <t>トウ</t>
    </rPh>
    <rPh sb="76" eb="78">
      <t>カイシュウ</t>
    </rPh>
    <rPh sb="78" eb="80">
      <t>ケイカク</t>
    </rPh>
    <rPh sb="81" eb="83">
      <t>サクテイ</t>
    </rPh>
    <rPh sb="85" eb="86">
      <t>チョウ</t>
    </rPh>
    <rPh sb="86" eb="88">
      <t>ジュミョウ</t>
    </rPh>
    <rPh sb="88" eb="89">
      <t>カ</t>
    </rPh>
    <rPh sb="90" eb="91">
      <t>ハカ</t>
    </rPh>
    <rPh sb="95" eb="97">
      <t>ヒツヨウ</t>
    </rPh>
    <phoneticPr fontId="4"/>
  </si>
  <si>
    <t>　農村地域の環境保全に向けて農業集落排水施設の整備を実施してきたが、一部施設の老朽化に伴う修繕等も発生しており、今後は大規模改修等、工事費の増加も見込まれる。また、老朽化により維持管理費の増加も見込まれるため、最適化整備構想等により計画的な修繕、長寿命化を図るとともに、維持管理費等抑制のための創意工夫が必要となる。
　人口減少等による収支率の低下が見込まれ、接続率向上のための普及啓蒙を継続するとともに、適正な使用料の見直しを視野に入れた検討が必要となる。</t>
    <rPh sb="1" eb="3">
      <t>ノウソン</t>
    </rPh>
    <rPh sb="3" eb="5">
      <t>チイキ</t>
    </rPh>
    <rPh sb="6" eb="8">
      <t>カンキョウ</t>
    </rPh>
    <rPh sb="8" eb="10">
      <t>ホゼン</t>
    </rPh>
    <rPh sb="11" eb="12">
      <t>ム</t>
    </rPh>
    <rPh sb="14" eb="16">
      <t>ノウギョウ</t>
    </rPh>
    <rPh sb="16" eb="18">
      <t>シュウラク</t>
    </rPh>
    <rPh sb="18" eb="20">
      <t>ハイスイ</t>
    </rPh>
    <rPh sb="20" eb="22">
      <t>シセツ</t>
    </rPh>
    <rPh sb="23" eb="25">
      <t>セイビ</t>
    </rPh>
    <rPh sb="26" eb="28">
      <t>ジッシ</t>
    </rPh>
    <rPh sb="34" eb="35">
      <t>イチ</t>
    </rPh>
    <rPh sb="35" eb="36">
      <t>ブ</t>
    </rPh>
    <rPh sb="36" eb="38">
      <t>シセツ</t>
    </rPh>
    <rPh sb="39" eb="42">
      <t>ロウキュウカ</t>
    </rPh>
    <rPh sb="43" eb="44">
      <t>トモナ</t>
    </rPh>
    <rPh sb="45" eb="47">
      <t>シュウゼン</t>
    </rPh>
    <rPh sb="47" eb="48">
      <t>トウ</t>
    </rPh>
    <rPh sb="49" eb="51">
      <t>ハッセイ</t>
    </rPh>
    <rPh sb="56" eb="58">
      <t>コンゴ</t>
    </rPh>
    <rPh sb="59" eb="62">
      <t>ダイキボ</t>
    </rPh>
    <rPh sb="70" eb="72">
      <t>ゾウカ</t>
    </rPh>
    <rPh sb="73" eb="75">
      <t>ミコ</t>
    </rPh>
    <rPh sb="82" eb="85">
      <t>ロウキュウカ</t>
    </rPh>
    <rPh sb="88" eb="90">
      <t>イジ</t>
    </rPh>
    <rPh sb="90" eb="92">
      <t>カンリ</t>
    </rPh>
    <rPh sb="92" eb="93">
      <t>ヒ</t>
    </rPh>
    <rPh sb="94" eb="96">
      <t>ゾウカ</t>
    </rPh>
    <rPh sb="97" eb="99">
      <t>ミコ</t>
    </rPh>
    <rPh sb="105" eb="108">
      <t>サイテキカ</t>
    </rPh>
    <rPh sb="108" eb="110">
      <t>セイビ</t>
    </rPh>
    <rPh sb="110" eb="112">
      <t>コウソウ</t>
    </rPh>
    <rPh sb="112" eb="113">
      <t>トウ</t>
    </rPh>
    <rPh sb="116" eb="119">
      <t>ケイカクテキ</t>
    </rPh>
    <rPh sb="120" eb="122">
      <t>シュウゼン</t>
    </rPh>
    <rPh sb="123" eb="124">
      <t>チョウ</t>
    </rPh>
    <rPh sb="124" eb="126">
      <t>ジュミョウ</t>
    </rPh>
    <rPh sb="126" eb="127">
      <t>カ</t>
    </rPh>
    <rPh sb="128" eb="129">
      <t>ハカ</t>
    </rPh>
    <rPh sb="135" eb="137">
      <t>イジ</t>
    </rPh>
    <rPh sb="137" eb="141">
      <t>カンリヒトウ</t>
    </rPh>
    <rPh sb="141" eb="143">
      <t>ヨクセイ</t>
    </rPh>
    <rPh sb="147" eb="149">
      <t>ソウイ</t>
    </rPh>
    <rPh sb="149" eb="151">
      <t>クフウ</t>
    </rPh>
    <rPh sb="152" eb="154">
      <t>ヒツヨウ</t>
    </rPh>
    <rPh sb="160" eb="162">
      <t>ジンコウ</t>
    </rPh>
    <rPh sb="162" eb="164">
      <t>ゲンショウ</t>
    </rPh>
    <rPh sb="164" eb="165">
      <t>トウ</t>
    </rPh>
    <rPh sb="168" eb="170">
      <t>シュウシ</t>
    </rPh>
    <rPh sb="170" eb="171">
      <t>リツ</t>
    </rPh>
    <rPh sb="172" eb="174">
      <t>テイカ</t>
    </rPh>
    <rPh sb="175" eb="177">
      <t>ミコ</t>
    </rPh>
    <rPh sb="180" eb="182">
      <t>セツゾク</t>
    </rPh>
    <rPh sb="182" eb="183">
      <t>リツ</t>
    </rPh>
    <rPh sb="183" eb="185">
      <t>コウジョウ</t>
    </rPh>
    <rPh sb="189" eb="191">
      <t>フキュウ</t>
    </rPh>
    <rPh sb="191" eb="193">
      <t>ケイモウ</t>
    </rPh>
    <rPh sb="194" eb="196">
      <t>ケイゾク</t>
    </rPh>
    <rPh sb="203" eb="205">
      <t>テキセイ</t>
    </rPh>
    <rPh sb="206" eb="209">
      <t>シヨウリョウ</t>
    </rPh>
    <rPh sb="210" eb="212">
      <t>ミナオ</t>
    </rPh>
    <rPh sb="214" eb="216">
      <t>シヤ</t>
    </rPh>
    <rPh sb="217" eb="218">
      <t>イ</t>
    </rPh>
    <rPh sb="220" eb="222">
      <t>ケントウ</t>
    </rPh>
    <rPh sb="223" eb="225">
      <t>ヒツヨウ</t>
    </rPh>
    <phoneticPr fontId="4"/>
  </si>
  <si>
    <t>非設置</t>
    <rPh sb="0" eb="1">
      <t>ヒ</t>
    </rPh>
    <rPh sb="1" eb="3">
      <t>セッチ</t>
    </rPh>
    <phoneticPr fontId="4"/>
  </si>
  <si>
    <t>　収益的収支については、100％未満であることから、経営改善に向けた取り組みが必要である。
　経費回収率は類似団体を上回っているものの100％未満となっている。使用料で賄えていない部分については一般会計繰入金により保たれている状況である。
　汚水処理原価については、効率的な汚水処理を実施しており、類似団体平均値を下回っているが、汚水処理費の削減について検討が必要がある。
　施設利用率は類似団体を下回っており、施設ごとの処理量の分析や、接続率の向上を図る必要がある。
　水洗化率については、処理区域の拡大以後、やや低下し、現在は、ほぼ平均値を保っているが、公共水域の水質保全や、使用料収入の増加の観点から、100％を目指して普及啓蒙活動の必要がある。</t>
    <rPh sb="1" eb="4">
      <t>シュウエキテキ</t>
    </rPh>
    <rPh sb="4" eb="6">
      <t>シュウシ</t>
    </rPh>
    <rPh sb="16" eb="18">
      <t>ミマン</t>
    </rPh>
    <rPh sb="26" eb="28">
      <t>ケイエイ</t>
    </rPh>
    <rPh sb="28" eb="30">
      <t>カイゼン</t>
    </rPh>
    <rPh sb="31" eb="32">
      <t>ム</t>
    </rPh>
    <rPh sb="71" eb="73">
      <t>ミマン</t>
    </rPh>
    <rPh sb="84" eb="85">
      <t>マカナ</t>
    </rPh>
    <rPh sb="90" eb="92">
      <t>ブブン</t>
    </rPh>
    <rPh sb="133" eb="136">
      <t>コウリツテキ</t>
    </rPh>
    <rPh sb="137" eb="139">
      <t>オスイ</t>
    </rPh>
    <rPh sb="139" eb="141">
      <t>ショリ</t>
    </rPh>
    <rPh sb="142" eb="144">
      <t>ジッシ</t>
    </rPh>
    <rPh sb="165" eb="167">
      <t>オスイ</t>
    </rPh>
    <rPh sb="167" eb="169">
      <t>ショリ</t>
    </rPh>
    <rPh sb="169" eb="170">
      <t>ヒ</t>
    </rPh>
    <rPh sb="171" eb="173">
      <t>サクゲン</t>
    </rPh>
    <rPh sb="188" eb="190">
      <t>シセツ</t>
    </rPh>
    <rPh sb="190" eb="193">
      <t>リヨウリツ</t>
    </rPh>
    <rPh sb="194" eb="196">
      <t>ルイジ</t>
    </rPh>
    <rPh sb="196" eb="198">
      <t>ダンタイ</t>
    </rPh>
    <rPh sb="199" eb="201">
      <t>シタマワ</t>
    </rPh>
    <rPh sb="206" eb="208">
      <t>シセツ</t>
    </rPh>
    <rPh sb="211" eb="213">
      <t>ショリ</t>
    </rPh>
    <rPh sb="213" eb="214">
      <t>リョウ</t>
    </rPh>
    <rPh sb="215" eb="217">
      <t>ブンセキ</t>
    </rPh>
    <rPh sb="219" eb="221">
      <t>セツゾク</t>
    </rPh>
    <rPh sb="221" eb="222">
      <t>リツ</t>
    </rPh>
    <rPh sb="223" eb="225">
      <t>コウジョウ</t>
    </rPh>
    <rPh sb="226" eb="227">
      <t>ハカ</t>
    </rPh>
    <rPh sb="228" eb="230">
      <t>ヒツヨウ</t>
    </rPh>
    <rPh sb="246" eb="248">
      <t>ショリ</t>
    </rPh>
    <rPh sb="248" eb="250">
      <t>クイキ</t>
    </rPh>
    <rPh sb="251" eb="253">
      <t>カクダイ</t>
    </rPh>
    <rPh sb="253" eb="255">
      <t>イゴ</t>
    </rPh>
    <rPh sb="258" eb="260">
      <t>テイカ</t>
    </rPh>
    <rPh sb="262" eb="264">
      <t>ゲンザイ</t>
    </rPh>
    <rPh sb="268" eb="271">
      <t>ヘイキンチ</t>
    </rPh>
    <rPh sb="272" eb="273">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</si>
</sst>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24-441B-9150-8A496D6E5B9C}"/>
            </c:ext>
          </c:extLst>
        </c:ser>
        <c:dLbls>
          <c:showLegendKey val="0"/>
          <c:showVal val="0"/>
          <c:showCatName val="0"/>
          <c:showSerName val="0"/>
          <c:showPercent val="0"/>
          <c:showBubbleSize val="0"/>
        </c:dLbls>
        <c:gapWidth val="150"/>
        <c:axId val="87774720"/>
        <c:axId val="877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3A24-441B-9150-8A496D6E5B9C}"/>
            </c:ext>
          </c:extLst>
        </c:ser>
        <c:dLbls>
          <c:showLegendKey val="0"/>
          <c:showVal val="0"/>
          <c:showCatName val="0"/>
          <c:showSerName val="0"/>
          <c:showPercent val="0"/>
          <c:showBubbleSize val="0"/>
        </c:dLbls>
        <c:marker val="1"/>
        <c:smooth val="0"/>
        <c:axId val="87774720"/>
        <c:axId val="87776640"/>
      </c:lineChart>
      <c:dateAx>
        <c:axId val="87774720"/>
        <c:scaling>
          <c:orientation val="minMax"/>
        </c:scaling>
        <c:delete val="1"/>
        <c:axPos val="b"/>
        <c:numFmt formatCode="ge" sourceLinked="1"/>
        <c:majorTickMark val="none"/>
        <c:minorTickMark val="none"/>
        <c:tickLblPos val="none"/>
        <c:crossAx val="87776640"/>
        <c:crosses val="autoZero"/>
        <c:auto val="1"/>
        <c:lblOffset val="100"/>
        <c:baseTimeUnit val="years"/>
      </c:dateAx>
      <c:valAx>
        <c:axId val="877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31.32</c:v>
                </c:pt>
                <c:pt idx="1">
                  <c:v>16.850000000000001</c:v>
                </c:pt>
                <c:pt idx="2">
                  <c:v>21.22</c:v>
                </c:pt>
                <c:pt idx="3">
                  <c:v>20.22</c:v>
                </c:pt>
                <c:pt idx="4">
                  <c:v>21.35</c:v>
                </c:pt>
              </c:numCache>
            </c:numRef>
          </c:val>
          <c:extLst xmlns:c16r2="http://schemas.microsoft.com/office/drawing/2015/06/chart">
            <c:ext xmlns:c16="http://schemas.microsoft.com/office/drawing/2014/chart" uri="{C3380CC4-5D6E-409C-BE32-E72D297353CC}">
              <c16:uniqueId val="{00000000-9A5C-4096-8BA4-842D326C635B}"/>
            </c:ext>
          </c:extLst>
        </c:ser>
        <c:dLbls>
          <c:showLegendKey val="0"/>
          <c:showVal val="0"/>
          <c:showCatName val="0"/>
          <c:showSerName val="0"/>
          <c:showPercent val="0"/>
          <c:showBubbleSize val="0"/>
        </c:dLbls>
        <c:gapWidth val="150"/>
        <c:axId val="94565504"/>
        <c:axId val="94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A5C-4096-8BA4-842D326C635B}"/>
            </c:ext>
          </c:extLst>
        </c:ser>
        <c:dLbls>
          <c:showLegendKey val="0"/>
          <c:showVal val="0"/>
          <c:showCatName val="0"/>
          <c:showSerName val="0"/>
          <c:showPercent val="0"/>
          <c:showBubbleSize val="0"/>
        </c:dLbls>
        <c:marker val="1"/>
        <c:smooth val="0"/>
        <c:axId val="94565504"/>
        <c:axId val="94567424"/>
      </c:lineChart>
      <c:dateAx>
        <c:axId val="94565504"/>
        <c:scaling>
          <c:orientation val="minMax"/>
        </c:scaling>
        <c:delete val="1"/>
        <c:axPos val="b"/>
        <c:numFmt formatCode="ge" sourceLinked="1"/>
        <c:majorTickMark val="none"/>
        <c:minorTickMark val="none"/>
        <c:tickLblPos val="none"/>
        <c:crossAx val="94567424"/>
        <c:crosses val="autoZero"/>
        <c:auto val="1"/>
        <c:lblOffset val="100"/>
        <c:baseTimeUnit val="years"/>
      </c:dateAx>
      <c:valAx>
        <c:axId val="94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93.33</c:v>
                </c:pt>
                <c:pt idx="1">
                  <c:v>93.39</c:v>
                </c:pt>
                <c:pt idx="2">
                  <c:v>85.1</c:v>
                </c:pt>
                <c:pt idx="3">
                  <c:v>86.19</c:v>
                </c:pt>
                <c:pt idx="4">
                  <c:v>83.28</c:v>
                </c:pt>
              </c:numCache>
            </c:numRef>
          </c:val>
          <c:extLst xmlns:c16r2="http://schemas.microsoft.com/office/drawing/2015/06/chart">
            <c:ext xmlns:c16="http://schemas.microsoft.com/office/drawing/2014/chart" uri="{C3380CC4-5D6E-409C-BE32-E72D297353CC}">
              <c16:uniqueId val="{00000000-F59A-4F70-ABC8-96C155B07911}"/>
            </c:ext>
          </c:extLst>
        </c:ser>
        <c:dLbls>
          <c:showLegendKey val="0"/>
          <c:showVal val="0"/>
          <c:showCatName val="0"/>
          <c:showSerName val="0"/>
          <c:showPercent val="0"/>
          <c:showBubbleSize val="0"/>
        </c:dLbls>
        <c:gapWidth val="150"/>
        <c:axId val="94729728"/>
        <c:axId val="947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F59A-4F70-ABC8-96C155B07911}"/>
            </c:ext>
          </c:extLst>
        </c:ser>
        <c:dLbls>
          <c:showLegendKey val="0"/>
          <c:showVal val="0"/>
          <c:showCatName val="0"/>
          <c:showSerName val="0"/>
          <c:showPercent val="0"/>
          <c:showBubbleSize val="0"/>
        </c:dLbls>
        <c:marker val="1"/>
        <c:smooth val="0"/>
        <c:axId val="94729728"/>
        <c:axId val="94731648"/>
      </c:lineChart>
      <c:dateAx>
        <c:axId val="94729728"/>
        <c:scaling>
          <c:orientation val="minMax"/>
        </c:scaling>
        <c:delete val="1"/>
        <c:axPos val="b"/>
        <c:numFmt formatCode="ge" sourceLinked="1"/>
        <c:majorTickMark val="none"/>
        <c:minorTickMark val="none"/>
        <c:tickLblPos val="none"/>
        <c:crossAx val="94731648"/>
        <c:crosses val="autoZero"/>
        <c:auto val="1"/>
        <c:lblOffset val="100"/>
        <c:baseTimeUnit val="years"/>
      </c:dateAx>
      <c:valAx>
        <c:axId val="947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64.36</c:v>
                </c:pt>
                <c:pt idx="1">
                  <c:v>68.430000000000007</c:v>
                </c:pt>
                <c:pt idx="2">
                  <c:v>67.63</c:v>
                </c:pt>
                <c:pt idx="3">
                  <c:v>65.569999999999993</c:v>
                </c:pt>
                <c:pt idx="4">
                  <c:v>62.14</c:v>
                </c:pt>
              </c:numCache>
            </c:numRef>
          </c:val>
          <c:extLst xmlns:c16r2="http://schemas.microsoft.com/office/drawing/2015/06/chart">
            <c:ext xmlns:c16="http://schemas.microsoft.com/office/drawing/2014/chart" uri="{C3380CC4-5D6E-409C-BE32-E72D297353CC}">
              <c16:uniqueId val="{00000000-1F3E-4743-8B10-A724D17298F9}"/>
            </c:ext>
          </c:extLst>
        </c:ser>
        <c:dLbls>
          <c:showLegendKey val="0"/>
          <c:showVal val="0"/>
          <c:showCatName val="0"/>
          <c:showSerName val="0"/>
          <c:showPercent val="0"/>
          <c:showBubbleSize val="0"/>
        </c:dLbls>
        <c:gapWidth val="150"/>
        <c:axId val="94242688"/>
        <c:axId val="94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E-4743-8B10-A724D17298F9}"/>
            </c:ext>
          </c:extLst>
        </c:ser>
        <c:dLbls>
          <c:showLegendKey val="0"/>
          <c:showVal val="0"/>
          <c:showCatName val="0"/>
          <c:showSerName val="0"/>
          <c:showPercent val="0"/>
          <c:showBubbleSize val="0"/>
        </c:dLbls>
        <c:marker val="1"/>
        <c:smooth val="0"/>
        <c:axId val="94242688"/>
        <c:axId val="94248960"/>
      </c:lineChart>
      <c:dateAx>
        <c:axId val="94242688"/>
        <c:scaling>
          <c:orientation val="minMax"/>
        </c:scaling>
        <c:delete val="1"/>
        <c:axPos val="b"/>
        <c:numFmt formatCode="ge" sourceLinked="1"/>
        <c:majorTickMark val="none"/>
        <c:minorTickMark val="none"/>
        <c:tickLblPos val="none"/>
        <c:crossAx val="94248960"/>
        <c:crosses val="autoZero"/>
        <c:auto val="1"/>
        <c:lblOffset val="100"/>
        <c:baseTimeUnit val="years"/>
      </c:dateAx>
      <c:valAx>
        <c:axId val="94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1A-4F63-B0D8-DEFE88D95E85}"/>
            </c:ext>
          </c:extLst>
        </c:ser>
        <c:dLbls>
          <c:showLegendKey val="0"/>
          <c:showVal val="0"/>
          <c:showCatName val="0"/>
          <c:showSerName val="0"/>
          <c:showPercent val="0"/>
          <c:showBubbleSize val="0"/>
        </c:dLbls>
        <c:gapWidth val="150"/>
        <c:axId val="94271744"/>
        <c:axId val="942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1A-4F63-B0D8-DEFE88D95E85}"/>
            </c:ext>
          </c:extLst>
        </c:ser>
        <c:dLbls>
          <c:showLegendKey val="0"/>
          <c:showVal val="0"/>
          <c:showCatName val="0"/>
          <c:showSerName val="0"/>
          <c:showPercent val="0"/>
          <c:showBubbleSize val="0"/>
        </c:dLbls>
        <c:marker val="1"/>
        <c:smooth val="0"/>
        <c:axId val="94271744"/>
        <c:axId val="94282112"/>
      </c:lineChart>
      <c:dateAx>
        <c:axId val="94271744"/>
        <c:scaling>
          <c:orientation val="minMax"/>
        </c:scaling>
        <c:delete val="1"/>
        <c:axPos val="b"/>
        <c:numFmt formatCode="ge" sourceLinked="1"/>
        <c:majorTickMark val="none"/>
        <c:minorTickMark val="none"/>
        <c:tickLblPos val="none"/>
        <c:crossAx val="94282112"/>
        <c:crosses val="autoZero"/>
        <c:auto val="1"/>
        <c:lblOffset val="100"/>
        <c:baseTimeUnit val="years"/>
      </c:dateAx>
      <c:valAx>
        <c:axId val="942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9E-4D3A-BEDC-F2B8BBB81B9D}"/>
            </c:ext>
          </c:extLst>
        </c:ser>
        <c:dLbls>
          <c:showLegendKey val="0"/>
          <c:showVal val="0"/>
          <c:showCatName val="0"/>
          <c:showSerName val="0"/>
          <c:showPercent val="0"/>
          <c:showBubbleSize val="0"/>
        </c:dLbls>
        <c:gapWidth val="150"/>
        <c:axId val="94665344"/>
        <c:axId val="946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9E-4D3A-BEDC-F2B8BBB81B9D}"/>
            </c:ext>
          </c:extLst>
        </c:ser>
        <c:dLbls>
          <c:showLegendKey val="0"/>
          <c:showVal val="0"/>
          <c:showCatName val="0"/>
          <c:showSerName val="0"/>
          <c:showPercent val="0"/>
          <c:showBubbleSize val="0"/>
        </c:dLbls>
        <c:marker val="1"/>
        <c:smooth val="0"/>
        <c:axId val="94665344"/>
        <c:axId val="94667520"/>
      </c:lineChart>
      <c:dateAx>
        <c:axId val="94665344"/>
        <c:scaling>
          <c:orientation val="minMax"/>
        </c:scaling>
        <c:delete val="1"/>
        <c:axPos val="b"/>
        <c:numFmt formatCode="ge" sourceLinked="1"/>
        <c:majorTickMark val="none"/>
        <c:minorTickMark val="none"/>
        <c:tickLblPos val="none"/>
        <c:crossAx val="94667520"/>
        <c:crosses val="autoZero"/>
        <c:auto val="1"/>
        <c:lblOffset val="100"/>
        <c:baseTimeUnit val="years"/>
      </c:dateAx>
      <c:valAx>
        <c:axId val="946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3C-40C3-805F-3640C1344014}"/>
            </c:ext>
          </c:extLst>
        </c:ser>
        <c:dLbls>
          <c:showLegendKey val="0"/>
          <c:showVal val="0"/>
          <c:showCatName val="0"/>
          <c:showSerName val="0"/>
          <c:showPercent val="0"/>
          <c:showBubbleSize val="0"/>
        </c:dLbls>
        <c:gapWidth val="150"/>
        <c:axId val="94694784"/>
        <c:axId val="946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3C-40C3-805F-3640C1344014}"/>
            </c:ext>
          </c:extLst>
        </c:ser>
        <c:dLbls>
          <c:showLegendKey val="0"/>
          <c:showVal val="0"/>
          <c:showCatName val="0"/>
          <c:showSerName val="0"/>
          <c:showPercent val="0"/>
          <c:showBubbleSize val="0"/>
        </c:dLbls>
        <c:marker val="1"/>
        <c:smooth val="0"/>
        <c:axId val="94694784"/>
        <c:axId val="94696960"/>
      </c:lineChart>
      <c:dateAx>
        <c:axId val="94694784"/>
        <c:scaling>
          <c:orientation val="minMax"/>
        </c:scaling>
        <c:delete val="1"/>
        <c:axPos val="b"/>
        <c:numFmt formatCode="ge" sourceLinked="1"/>
        <c:majorTickMark val="none"/>
        <c:minorTickMark val="none"/>
        <c:tickLblPos val="none"/>
        <c:crossAx val="94696960"/>
        <c:crosses val="autoZero"/>
        <c:auto val="1"/>
        <c:lblOffset val="100"/>
        <c:baseTimeUnit val="years"/>
      </c:dateAx>
      <c:valAx>
        <c:axId val="946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E8-4AED-AB26-E416B563B841}"/>
            </c:ext>
          </c:extLst>
        </c:ser>
        <c:dLbls>
          <c:showLegendKey val="0"/>
          <c:showVal val="0"/>
          <c:showCatName val="0"/>
          <c:showSerName val="0"/>
          <c:showPercent val="0"/>
          <c:showBubbleSize val="0"/>
        </c:dLbls>
        <c:gapWidth val="150"/>
        <c:axId val="94349184"/>
        <c:axId val="94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E8-4AED-AB26-E416B563B841}"/>
            </c:ext>
          </c:extLst>
        </c:ser>
        <c:dLbls>
          <c:showLegendKey val="0"/>
          <c:showVal val="0"/>
          <c:showCatName val="0"/>
          <c:showSerName val="0"/>
          <c:showPercent val="0"/>
          <c:showBubbleSize val="0"/>
        </c:dLbls>
        <c:marker val="1"/>
        <c:smooth val="0"/>
        <c:axId val="94349184"/>
        <c:axId val="94367744"/>
      </c:lineChart>
      <c:dateAx>
        <c:axId val="94349184"/>
        <c:scaling>
          <c:orientation val="minMax"/>
        </c:scaling>
        <c:delete val="1"/>
        <c:axPos val="b"/>
        <c:numFmt formatCode="ge" sourceLinked="1"/>
        <c:majorTickMark val="none"/>
        <c:minorTickMark val="none"/>
        <c:tickLblPos val="none"/>
        <c:crossAx val="94367744"/>
        <c:crosses val="autoZero"/>
        <c:auto val="1"/>
        <c:lblOffset val="100"/>
        <c:baseTimeUnit val="years"/>
      </c:dateAx>
      <c:valAx>
        <c:axId val="94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62-4451-921F-6E37E393C941}"/>
            </c:ext>
          </c:extLst>
        </c:ser>
        <c:dLbls>
          <c:showLegendKey val="0"/>
          <c:showVal val="0"/>
          <c:showCatName val="0"/>
          <c:showSerName val="0"/>
          <c:showPercent val="0"/>
          <c:showBubbleSize val="0"/>
        </c:dLbls>
        <c:gapWidth val="150"/>
        <c:axId val="94390528"/>
        <c:axId val="94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3762-4451-921F-6E37E393C941}"/>
            </c:ext>
          </c:extLst>
        </c:ser>
        <c:dLbls>
          <c:showLegendKey val="0"/>
          <c:showVal val="0"/>
          <c:showCatName val="0"/>
          <c:showSerName val="0"/>
          <c:showPercent val="0"/>
          <c:showBubbleSize val="0"/>
        </c:dLbls>
        <c:marker val="1"/>
        <c:smooth val="0"/>
        <c:axId val="94390528"/>
        <c:axId val="94396800"/>
      </c:lineChart>
      <c:dateAx>
        <c:axId val="94390528"/>
        <c:scaling>
          <c:orientation val="minMax"/>
        </c:scaling>
        <c:delete val="1"/>
        <c:axPos val="b"/>
        <c:numFmt formatCode="ge" sourceLinked="1"/>
        <c:majorTickMark val="none"/>
        <c:minorTickMark val="none"/>
        <c:tickLblPos val="none"/>
        <c:crossAx val="94396800"/>
        <c:crosses val="autoZero"/>
        <c:auto val="1"/>
        <c:lblOffset val="100"/>
        <c:baseTimeUnit val="years"/>
      </c:dateAx>
      <c:valAx>
        <c:axId val="94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70.67</c:v>
                </c:pt>
                <c:pt idx="1">
                  <c:v>52.34</c:v>
                </c:pt>
                <c:pt idx="2">
                  <c:v>60.18</c:v>
                </c:pt>
                <c:pt idx="3">
                  <c:v>60.83</c:v>
                </c:pt>
                <c:pt idx="4">
                  <c:v>58.32</c:v>
                </c:pt>
              </c:numCache>
            </c:numRef>
          </c:val>
          <c:extLst xmlns:c16r2="http://schemas.microsoft.com/office/drawing/2015/06/chart">
            <c:ext xmlns:c16="http://schemas.microsoft.com/office/drawing/2014/chart" uri="{C3380CC4-5D6E-409C-BE32-E72D297353CC}">
              <c16:uniqueId val="{00000000-19C4-4A2D-951E-A07F17268E89}"/>
            </c:ext>
          </c:extLst>
        </c:ser>
        <c:dLbls>
          <c:showLegendKey val="0"/>
          <c:showVal val="0"/>
          <c:showCatName val="0"/>
          <c:showSerName val="0"/>
          <c:showPercent val="0"/>
          <c:showBubbleSize val="0"/>
        </c:dLbls>
        <c:gapWidth val="150"/>
        <c:axId val="94427776"/>
        <c:axId val="94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19C4-4A2D-951E-A07F17268E89}"/>
            </c:ext>
          </c:extLst>
        </c:ser>
        <c:dLbls>
          <c:showLegendKey val="0"/>
          <c:showVal val="0"/>
          <c:showCatName val="0"/>
          <c:showSerName val="0"/>
          <c:showPercent val="0"/>
          <c:showBubbleSize val="0"/>
        </c:dLbls>
        <c:marker val="1"/>
        <c:smooth val="0"/>
        <c:axId val="94427776"/>
        <c:axId val="94507776"/>
      </c:lineChart>
      <c:dateAx>
        <c:axId val="94427776"/>
        <c:scaling>
          <c:orientation val="minMax"/>
        </c:scaling>
        <c:delete val="1"/>
        <c:axPos val="b"/>
        <c:numFmt formatCode="ge" sourceLinked="1"/>
        <c:majorTickMark val="none"/>
        <c:minorTickMark val="none"/>
        <c:tickLblPos val="none"/>
        <c:crossAx val="94507776"/>
        <c:crosses val="autoZero"/>
        <c:auto val="1"/>
        <c:lblOffset val="100"/>
        <c:baseTimeUnit val="years"/>
      </c:dateAx>
      <c:valAx>
        <c:axId val="945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186.37</c:v>
                </c:pt>
                <c:pt idx="1">
                  <c:v>227.79</c:v>
                </c:pt>
                <c:pt idx="2">
                  <c:v>171.06</c:v>
                </c:pt>
                <c:pt idx="3">
                  <c:v>184.65</c:v>
                </c:pt>
                <c:pt idx="4">
                  <c:v>181.5</c:v>
                </c:pt>
              </c:numCache>
            </c:numRef>
          </c:val>
          <c:extLst xmlns:c16r2="http://schemas.microsoft.com/office/drawing/2015/06/chart">
            <c:ext xmlns:c16="http://schemas.microsoft.com/office/drawing/2014/chart" uri="{C3380CC4-5D6E-409C-BE32-E72D297353CC}">
              <c16:uniqueId val="{00000000-3BAE-4370-BBCD-47C5F3F1B3EF}"/>
            </c:ext>
          </c:extLst>
        </c:ser>
        <c:dLbls>
          <c:showLegendKey val="0"/>
          <c:showVal val="0"/>
          <c:showCatName val="0"/>
          <c:showSerName val="0"/>
          <c:showPercent val="0"/>
          <c:showBubbleSize val="0"/>
        </c:dLbls>
        <c:gapWidth val="150"/>
        <c:axId val="94530176"/>
        <c:axId val="945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3BAE-4370-BBCD-47C5F3F1B3EF}"/>
            </c:ext>
          </c:extLst>
        </c:ser>
        <c:dLbls>
          <c:showLegendKey val="0"/>
          <c:showVal val="0"/>
          <c:showCatName val="0"/>
          <c:showSerName val="0"/>
          <c:showPercent val="0"/>
          <c:showBubbleSize val="0"/>
        </c:dLbls>
        <c:marker val="1"/>
        <c:smooth val="0"/>
        <c:axId val="94530176"/>
        <c:axId val="94532352"/>
      </c:lineChart>
      <c:dateAx>
        <c:axId val="94530176"/>
        <c:scaling>
          <c:orientation val="minMax"/>
        </c:scaling>
        <c:delete val="1"/>
        <c:axPos val="b"/>
        <c:numFmt formatCode="ge" sourceLinked="1"/>
        <c:majorTickMark val="none"/>
        <c:minorTickMark val="none"/>
        <c:tickLblPos val="none"/>
        <c:crossAx val="94532352"/>
        <c:crosses val="autoZero"/>
        <c:auto val="1"/>
        <c:lblOffset val="100"/>
        <c:baseTimeUnit val="years"/>
      </c:dateAx>
      <c:valAx>
        <c:axId val="94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4" t="str">
        <f>データ!H6</f>
        <v>埼玉県　滑川町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89" t="s">
        <v>123</v>
      </c>
      <c r="AE8" s="89"/>
      <c r="AF8" s="89"/>
      <c r="AG8" s="89"/>
      <c r="AH8" s="89"/>
      <c r="AI8" s="89"/>
      <c r="AJ8" s="89"/>
      <c r="AK8" s="4"/>
      <c r="AL8" s="67">
        <f>データ!S6</f>
        <v>18286</v>
      </c>
      <c r="AM8" s="67"/>
      <c r="AN8" s="67"/>
      <c r="AO8" s="67"/>
      <c r="AP8" s="67"/>
      <c r="AQ8" s="67"/>
      <c r="AR8" s="67"/>
      <c r="AS8" s="67"/>
      <c r="AT8" s="66">
        <f>データ!T6</f>
        <v>29.68</v>
      </c>
      <c r="AU8" s="66"/>
      <c r="AV8" s="66"/>
      <c r="AW8" s="66"/>
      <c r="AX8" s="66"/>
      <c r="AY8" s="66"/>
      <c r="AZ8" s="66"/>
      <c r="BA8" s="66"/>
      <c r="BB8" s="66">
        <f>データ!U6</f>
        <v>616.11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8.61</v>
      </c>
      <c r="Q10" s="66"/>
      <c r="R10" s="66"/>
      <c r="S10" s="66"/>
      <c r="T10" s="66"/>
      <c r="U10" s="66"/>
      <c r="V10" s="66"/>
      <c r="W10" s="66">
        <f>データ!Q6</f>
        <v>92</v>
      </c>
      <c r="X10" s="66"/>
      <c r="Y10" s="66"/>
      <c r="Z10" s="66"/>
      <c r="AA10" s="66"/>
      <c r="AB10" s="66"/>
      <c r="AC10" s="66"/>
      <c r="AD10" s="67">
        <f>データ!R6</f>
        <v>2484</v>
      </c>
      <c r="AE10" s="67"/>
      <c r="AF10" s="67"/>
      <c r="AG10" s="67"/>
      <c r="AH10" s="67"/>
      <c r="AI10" s="67"/>
      <c r="AJ10" s="67"/>
      <c r="AK10" s="2"/>
      <c r="AL10" s="67">
        <f>データ!V6</f>
        <v>1579</v>
      </c>
      <c r="AM10" s="67"/>
      <c r="AN10" s="67"/>
      <c r="AO10" s="67"/>
      <c r="AP10" s="67"/>
      <c r="AQ10" s="67"/>
      <c r="AR10" s="67"/>
      <c r="AS10" s="67"/>
      <c r="AT10" s="66">
        <f>データ!W6</f>
        <v>0.64</v>
      </c>
      <c r="AU10" s="66"/>
      <c r="AV10" s="66"/>
      <c r="AW10" s="66"/>
      <c r="AX10" s="66"/>
      <c r="AY10" s="66"/>
      <c r="AZ10" s="66"/>
      <c r="BA10" s="66"/>
      <c r="BB10" s="66">
        <f>データ!X6</f>
        <v>2467.19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3" t="s">
        <v>124</v>
      </c>
      <c r="BM16" s="84"/>
      <c r="BN16" s="84"/>
      <c r="BO16" s="84"/>
      <c r="BP16" s="84"/>
      <c r="BQ16" s="84"/>
      <c r="BR16" s="84"/>
      <c r="BS16" s="84"/>
      <c r="BT16" s="84"/>
      <c r="BU16" s="84"/>
      <c r="BV16" s="84"/>
      <c r="BW16" s="84"/>
      <c r="BX16" s="84"/>
      <c r="BY16" s="84"/>
      <c r="BZ16" s="8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3"/>
      <c r="BM17" s="84"/>
      <c r="BN17" s="84"/>
      <c r="BO17" s="84"/>
      <c r="BP17" s="84"/>
      <c r="BQ17" s="84"/>
      <c r="BR17" s="84"/>
      <c r="BS17" s="84"/>
      <c r="BT17" s="84"/>
      <c r="BU17" s="84"/>
      <c r="BV17" s="84"/>
      <c r="BW17" s="84"/>
      <c r="BX17" s="84"/>
      <c r="BY17" s="84"/>
      <c r="BZ17" s="8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3"/>
      <c r="BM18" s="84"/>
      <c r="BN18" s="84"/>
      <c r="BO18" s="84"/>
      <c r="BP18" s="84"/>
      <c r="BQ18" s="84"/>
      <c r="BR18" s="84"/>
      <c r="BS18" s="84"/>
      <c r="BT18" s="84"/>
      <c r="BU18" s="84"/>
      <c r="BV18" s="84"/>
      <c r="BW18" s="84"/>
      <c r="BX18" s="84"/>
      <c r="BY18" s="84"/>
      <c r="BZ18" s="8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3"/>
      <c r="BM19" s="84"/>
      <c r="BN19" s="84"/>
      <c r="BO19" s="84"/>
      <c r="BP19" s="84"/>
      <c r="BQ19" s="84"/>
      <c r="BR19" s="84"/>
      <c r="BS19" s="84"/>
      <c r="BT19" s="84"/>
      <c r="BU19" s="84"/>
      <c r="BV19" s="84"/>
      <c r="BW19" s="84"/>
      <c r="BX19" s="84"/>
      <c r="BY19" s="84"/>
      <c r="BZ19" s="8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3"/>
      <c r="BM20" s="84"/>
      <c r="BN20" s="84"/>
      <c r="BO20" s="84"/>
      <c r="BP20" s="84"/>
      <c r="BQ20" s="84"/>
      <c r="BR20" s="84"/>
      <c r="BS20" s="84"/>
      <c r="BT20" s="84"/>
      <c r="BU20" s="84"/>
      <c r="BV20" s="84"/>
      <c r="BW20" s="84"/>
      <c r="BX20" s="84"/>
      <c r="BY20" s="84"/>
      <c r="BZ20" s="8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3"/>
      <c r="BM21" s="84"/>
      <c r="BN21" s="84"/>
      <c r="BO21" s="84"/>
      <c r="BP21" s="84"/>
      <c r="BQ21" s="84"/>
      <c r="BR21" s="84"/>
      <c r="BS21" s="84"/>
      <c r="BT21" s="84"/>
      <c r="BU21" s="84"/>
      <c r="BV21" s="84"/>
      <c r="BW21" s="84"/>
      <c r="BX21" s="84"/>
      <c r="BY21" s="84"/>
      <c r="BZ21" s="8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3"/>
      <c r="BM22" s="84"/>
      <c r="BN22" s="84"/>
      <c r="BO22" s="84"/>
      <c r="BP22" s="84"/>
      <c r="BQ22" s="84"/>
      <c r="BR22" s="84"/>
      <c r="BS22" s="84"/>
      <c r="BT22" s="84"/>
      <c r="BU22" s="84"/>
      <c r="BV22" s="84"/>
      <c r="BW22" s="84"/>
      <c r="BX22" s="84"/>
      <c r="BY22" s="84"/>
      <c r="BZ22" s="8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3"/>
      <c r="BM23" s="84"/>
      <c r="BN23" s="84"/>
      <c r="BO23" s="84"/>
      <c r="BP23" s="84"/>
      <c r="BQ23" s="84"/>
      <c r="BR23" s="84"/>
      <c r="BS23" s="84"/>
      <c r="BT23" s="84"/>
      <c r="BU23" s="84"/>
      <c r="BV23" s="84"/>
      <c r="BW23" s="84"/>
      <c r="BX23" s="84"/>
      <c r="BY23" s="84"/>
      <c r="BZ23" s="8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3"/>
      <c r="BM24" s="84"/>
      <c r="BN24" s="84"/>
      <c r="BO24" s="84"/>
      <c r="BP24" s="84"/>
      <c r="BQ24" s="84"/>
      <c r="BR24" s="84"/>
      <c r="BS24" s="84"/>
      <c r="BT24" s="84"/>
      <c r="BU24" s="84"/>
      <c r="BV24" s="84"/>
      <c r="BW24" s="84"/>
      <c r="BX24" s="84"/>
      <c r="BY24" s="84"/>
      <c r="BZ24" s="8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3"/>
      <c r="BM25" s="84"/>
      <c r="BN25" s="84"/>
      <c r="BO25" s="84"/>
      <c r="BP25" s="84"/>
      <c r="BQ25" s="84"/>
      <c r="BR25" s="84"/>
      <c r="BS25" s="84"/>
      <c r="BT25" s="84"/>
      <c r="BU25" s="84"/>
      <c r="BV25" s="84"/>
      <c r="BW25" s="84"/>
      <c r="BX25" s="84"/>
      <c r="BY25" s="84"/>
      <c r="BZ25" s="8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3"/>
      <c r="BM26" s="84"/>
      <c r="BN26" s="84"/>
      <c r="BO26" s="84"/>
      <c r="BP26" s="84"/>
      <c r="BQ26" s="84"/>
      <c r="BR26" s="84"/>
      <c r="BS26" s="84"/>
      <c r="BT26" s="84"/>
      <c r="BU26" s="84"/>
      <c r="BV26" s="84"/>
      <c r="BW26" s="84"/>
      <c r="BX26" s="84"/>
      <c r="BY26" s="84"/>
      <c r="BZ26" s="8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3"/>
      <c r="BM27" s="84"/>
      <c r="BN27" s="84"/>
      <c r="BO27" s="84"/>
      <c r="BP27" s="84"/>
      <c r="BQ27" s="84"/>
      <c r="BR27" s="84"/>
      <c r="BS27" s="84"/>
      <c r="BT27" s="84"/>
      <c r="BU27" s="84"/>
      <c r="BV27" s="84"/>
      <c r="BW27" s="84"/>
      <c r="BX27" s="84"/>
      <c r="BY27" s="84"/>
      <c r="BZ27" s="8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3"/>
      <c r="BM28" s="84"/>
      <c r="BN28" s="84"/>
      <c r="BO28" s="84"/>
      <c r="BP28" s="84"/>
      <c r="BQ28" s="84"/>
      <c r="BR28" s="84"/>
      <c r="BS28" s="84"/>
      <c r="BT28" s="84"/>
      <c r="BU28" s="84"/>
      <c r="BV28" s="84"/>
      <c r="BW28" s="84"/>
      <c r="BX28" s="84"/>
      <c r="BY28" s="84"/>
      <c r="BZ28" s="8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3"/>
      <c r="BM29" s="84"/>
      <c r="BN29" s="84"/>
      <c r="BO29" s="84"/>
      <c r="BP29" s="84"/>
      <c r="BQ29" s="84"/>
      <c r="BR29" s="84"/>
      <c r="BS29" s="84"/>
      <c r="BT29" s="84"/>
      <c r="BU29" s="84"/>
      <c r="BV29" s="84"/>
      <c r="BW29" s="84"/>
      <c r="BX29" s="84"/>
      <c r="BY29" s="84"/>
      <c r="BZ29" s="8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3"/>
      <c r="BM30" s="84"/>
      <c r="BN30" s="84"/>
      <c r="BO30" s="84"/>
      <c r="BP30" s="84"/>
      <c r="BQ30" s="84"/>
      <c r="BR30" s="84"/>
      <c r="BS30" s="84"/>
      <c r="BT30" s="84"/>
      <c r="BU30" s="84"/>
      <c r="BV30" s="84"/>
      <c r="BW30" s="84"/>
      <c r="BX30" s="84"/>
      <c r="BY30" s="84"/>
      <c r="BZ30" s="8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3"/>
      <c r="BM31" s="84"/>
      <c r="BN31" s="84"/>
      <c r="BO31" s="84"/>
      <c r="BP31" s="84"/>
      <c r="BQ31" s="84"/>
      <c r="BR31" s="84"/>
      <c r="BS31" s="84"/>
      <c r="BT31" s="84"/>
      <c r="BU31" s="84"/>
      <c r="BV31" s="84"/>
      <c r="BW31" s="84"/>
      <c r="BX31" s="84"/>
      <c r="BY31" s="84"/>
      <c r="BZ31" s="8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3"/>
      <c r="BM32" s="84"/>
      <c r="BN32" s="84"/>
      <c r="BO32" s="84"/>
      <c r="BP32" s="84"/>
      <c r="BQ32" s="84"/>
      <c r="BR32" s="84"/>
      <c r="BS32" s="84"/>
      <c r="BT32" s="84"/>
      <c r="BU32" s="84"/>
      <c r="BV32" s="84"/>
      <c r="BW32" s="84"/>
      <c r="BX32" s="84"/>
      <c r="BY32" s="84"/>
      <c r="BZ32" s="8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3"/>
      <c r="BM33" s="84"/>
      <c r="BN33" s="84"/>
      <c r="BO33" s="84"/>
      <c r="BP33" s="84"/>
      <c r="BQ33" s="84"/>
      <c r="BR33" s="84"/>
      <c r="BS33" s="84"/>
      <c r="BT33" s="84"/>
      <c r="BU33" s="84"/>
      <c r="BV33" s="84"/>
      <c r="BW33" s="84"/>
      <c r="BX33" s="84"/>
      <c r="BY33" s="84"/>
      <c r="BZ33" s="8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3"/>
      <c r="BM34" s="84"/>
      <c r="BN34" s="84"/>
      <c r="BO34" s="84"/>
      <c r="BP34" s="84"/>
      <c r="BQ34" s="84"/>
      <c r="BR34" s="84"/>
      <c r="BS34" s="84"/>
      <c r="BT34" s="84"/>
      <c r="BU34" s="84"/>
      <c r="BV34" s="84"/>
      <c r="BW34" s="84"/>
      <c r="BX34" s="84"/>
      <c r="BY34" s="84"/>
      <c r="BZ34" s="8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3"/>
      <c r="BM35" s="84"/>
      <c r="BN35" s="84"/>
      <c r="BO35" s="84"/>
      <c r="BP35" s="84"/>
      <c r="BQ35" s="84"/>
      <c r="BR35" s="84"/>
      <c r="BS35" s="84"/>
      <c r="BT35" s="84"/>
      <c r="BU35" s="84"/>
      <c r="BV35" s="84"/>
      <c r="BW35" s="84"/>
      <c r="BX35" s="84"/>
      <c r="BY35" s="84"/>
      <c r="BZ35" s="8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3"/>
      <c r="BM36" s="84"/>
      <c r="BN36" s="84"/>
      <c r="BO36" s="84"/>
      <c r="BP36" s="84"/>
      <c r="BQ36" s="84"/>
      <c r="BR36" s="84"/>
      <c r="BS36" s="84"/>
      <c r="BT36" s="84"/>
      <c r="BU36" s="84"/>
      <c r="BV36" s="84"/>
      <c r="BW36" s="84"/>
      <c r="BX36" s="84"/>
      <c r="BY36" s="84"/>
      <c r="BZ36" s="8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3"/>
      <c r="BM37" s="84"/>
      <c r="BN37" s="84"/>
      <c r="BO37" s="84"/>
      <c r="BP37" s="84"/>
      <c r="BQ37" s="84"/>
      <c r="BR37" s="84"/>
      <c r="BS37" s="84"/>
      <c r="BT37" s="84"/>
      <c r="BU37" s="84"/>
      <c r="BV37" s="84"/>
      <c r="BW37" s="84"/>
      <c r="BX37" s="84"/>
      <c r="BY37" s="84"/>
      <c r="BZ37" s="8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3"/>
      <c r="BM38" s="84"/>
      <c r="BN38" s="84"/>
      <c r="BO38" s="84"/>
      <c r="BP38" s="84"/>
      <c r="BQ38" s="84"/>
      <c r="BR38" s="84"/>
      <c r="BS38" s="84"/>
      <c r="BT38" s="84"/>
      <c r="BU38" s="84"/>
      <c r="BV38" s="84"/>
      <c r="BW38" s="84"/>
      <c r="BX38" s="84"/>
      <c r="BY38" s="84"/>
      <c r="BZ38" s="8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3"/>
      <c r="BM39" s="84"/>
      <c r="BN39" s="84"/>
      <c r="BO39" s="84"/>
      <c r="BP39" s="84"/>
      <c r="BQ39" s="84"/>
      <c r="BR39" s="84"/>
      <c r="BS39" s="84"/>
      <c r="BT39" s="84"/>
      <c r="BU39" s="84"/>
      <c r="BV39" s="84"/>
      <c r="BW39" s="84"/>
      <c r="BX39" s="84"/>
      <c r="BY39" s="84"/>
      <c r="BZ39" s="8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3"/>
      <c r="BM40" s="84"/>
      <c r="BN40" s="84"/>
      <c r="BO40" s="84"/>
      <c r="BP40" s="84"/>
      <c r="BQ40" s="84"/>
      <c r="BR40" s="84"/>
      <c r="BS40" s="84"/>
      <c r="BT40" s="84"/>
      <c r="BU40" s="84"/>
      <c r="BV40" s="84"/>
      <c r="BW40" s="84"/>
      <c r="BX40" s="84"/>
      <c r="BY40" s="84"/>
      <c r="BZ40" s="8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3"/>
      <c r="BM41" s="84"/>
      <c r="BN41" s="84"/>
      <c r="BO41" s="84"/>
      <c r="BP41" s="84"/>
      <c r="BQ41" s="84"/>
      <c r="BR41" s="84"/>
      <c r="BS41" s="84"/>
      <c r="BT41" s="84"/>
      <c r="BU41" s="84"/>
      <c r="BV41" s="84"/>
      <c r="BW41" s="84"/>
      <c r="BX41" s="84"/>
      <c r="BY41" s="84"/>
      <c r="BZ41" s="8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3"/>
      <c r="BM42" s="84"/>
      <c r="BN42" s="84"/>
      <c r="BO42" s="84"/>
      <c r="BP42" s="84"/>
      <c r="BQ42" s="84"/>
      <c r="BR42" s="84"/>
      <c r="BS42" s="84"/>
      <c r="BT42" s="84"/>
      <c r="BU42" s="84"/>
      <c r="BV42" s="84"/>
      <c r="BW42" s="84"/>
      <c r="BX42" s="84"/>
      <c r="BY42" s="84"/>
      <c r="BZ42" s="8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3"/>
      <c r="BM43" s="84"/>
      <c r="BN43" s="84"/>
      <c r="BO43" s="84"/>
      <c r="BP43" s="84"/>
      <c r="BQ43" s="84"/>
      <c r="BR43" s="84"/>
      <c r="BS43" s="84"/>
      <c r="BT43" s="84"/>
      <c r="BU43" s="84"/>
      <c r="BV43" s="84"/>
      <c r="BW43" s="84"/>
      <c r="BX43" s="84"/>
      <c r="BY43" s="84"/>
      <c r="BZ43" s="8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6"/>
      <c r="BM44" s="87"/>
      <c r="BN44" s="87"/>
      <c r="BO44" s="87"/>
      <c r="BP44" s="87"/>
      <c r="BQ44" s="87"/>
      <c r="BR44" s="87"/>
      <c r="BS44" s="87"/>
      <c r="BT44" s="87"/>
      <c r="BU44" s="87"/>
      <c r="BV44" s="87"/>
      <c r="BW44" s="87"/>
      <c r="BX44" s="87"/>
      <c r="BY44" s="87"/>
      <c r="BZ44" s="8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113417</v>
      </c>
      <c r="D6" s="33">
        <f t="shared" si="3"/>
        <v>47</v>
      </c>
      <c r="E6" s="33">
        <f t="shared" si="3"/>
        <v>17</v>
      </c>
      <c r="F6" s="33">
        <f t="shared" si="3"/>
        <v>5</v>
      </c>
      <c r="G6" s="33">
        <f t="shared" si="3"/>
        <v>0</v>
      </c>
      <c r="H6" s="33" t="str">
        <f t="shared" si="3"/>
        <v>埼玉県　滑川町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8.61</v>
      </c>
      <c r="Q6" s="34">
        <f t="shared" si="3"/>
        <v>92</v>
      </c>
      <c r="R6" s="34">
        <f t="shared" si="3"/>
        <v>2484</v>
      </c>
      <c r="S6" s="34">
        <f t="shared" si="3"/>
        <v>18286</v>
      </c>
      <c r="T6" s="34">
        <f t="shared" si="3"/>
        <v>29.68</v>
      </c>
      <c r="U6" s="34">
        <f t="shared" si="3"/>
        <v>616.11</v>
      </c>
      <c r="V6" s="34">
        <f t="shared" si="3"/>
        <v>1579</v>
      </c>
      <c r="W6" s="34">
        <f t="shared" si="3"/>
        <v>0.64</v>
      </c>
      <c r="X6" s="34">
        <f t="shared" si="3"/>
        <v>2467.19</v>
      </c>
      <c r="Y6" s="35">
        <f>IF(Y7="",NA(),Y7)</f>
        <v>64.36</v>
      </c>
      <c r="Z6" s="35">
        <f t="shared" ref="Z6:AH6" si="4">IF(Z7="",NA(),Z7)</f>
        <v>68.430000000000007</v>
      </c>
      <c r="AA6" s="35">
        <f t="shared" si="4"/>
        <v>67.63</v>
      </c>
      <c r="AB6" s="35">
        <f t="shared" si="4"/>
        <v>65.569999999999993</v>
      </c>
      <c r="AC6" s="35">
        <f t="shared" si="4"/>
        <v>62.14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70.67</v>
      </c>
      <c r="BR6" s="35">
        <f t="shared" ref="BR6:BZ6" si="8">IF(BR7="",NA(),BR7)</f>
        <v>52.34</v>
      </c>
      <c r="BS6" s="35">
        <f t="shared" si="8"/>
        <v>60.18</v>
      </c>
      <c r="BT6" s="35">
        <f t="shared" si="8"/>
        <v>60.83</v>
      </c>
      <c r="BU6" s="35">
        <f t="shared" si="8"/>
        <v>58.32</v>
      </c>
      <c r="BV6" s="35">
        <f t="shared" si="8"/>
        <v>42.48</v>
      </c>
      <c r="BW6" s="35">
        <f t="shared" si="8"/>
        <v>50.9</v>
      </c>
      <c r="BX6" s="35">
        <f t="shared" si="8"/>
        <v>50.82</v>
      </c>
      <c r="BY6" s="35">
        <f t="shared" si="8"/>
        <v>52.19</v>
      </c>
      <c r="BZ6" s="35">
        <f t="shared" si="8"/>
        <v>55.32</v>
      </c>
      <c r="CA6" s="34" t="str">
        <f>IF(CA7="","",IF(CA7="-","【-】","【"&amp;SUBSTITUTE(TEXT(CA7,"#,##0.00"),"-","△")&amp;"】"))</f>
        <v>【55.73】</v>
      </c>
      <c r="CB6" s="35">
        <f>IF(CB7="",NA(),CB7)</f>
        <v>186.37</v>
      </c>
      <c r="CC6" s="35">
        <f t="shared" ref="CC6:CK6" si="9">IF(CC7="",NA(),CC7)</f>
        <v>227.79</v>
      </c>
      <c r="CD6" s="35">
        <f t="shared" si="9"/>
        <v>171.06</v>
      </c>
      <c r="CE6" s="35">
        <f t="shared" si="9"/>
        <v>184.65</v>
      </c>
      <c r="CF6" s="35">
        <f t="shared" si="9"/>
        <v>181.5</v>
      </c>
      <c r="CG6" s="35">
        <f t="shared" si="9"/>
        <v>343.8</v>
      </c>
      <c r="CH6" s="35">
        <f t="shared" si="9"/>
        <v>293.27</v>
      </c>
      <c r="CI6" s="35">
        <f t="shared" si="9"/>
        <v>300.52</v>
      </c>
      <c r="CJ6" s="35">
        <f t="shared" si="9"/>
        <v>296.14</v>
      </c>
      <c r="CK6" s="35">
        <f t="shared" si="9"/>
        <v>283.17</v>
      </c>
      <c r="CL6" s="34" t="str">
        <f>IF(CL7="","",IF(CL7="-","【-】","【"&amp;SUBSTITUTE(TEXT(CL7,"#,##0.00"),"-","△")&amp;"】"))</f>
        <v>【276.78】</v>
      </c>
      <c r="CM6" s="35">
        <f>IF(CM7="",NA(),CM7)</f>
        <v>31.32</v>
      </c>
      <c r="CN6" s="35">
        <f t="shared" ref="CN6:CV6" si="10">IF(CN7="",NA(),CN7)</f>
        <v>16.850000000000001</v>
      </c>
      <c r="CO6" s="35">
        <f t="shared" si="10"/>
        <v>21.22</v>
      </c>
      <c r="CP6" s="35">
        <f t="shared" si="10"/>
        <v>20.22</v>
      </c>
      <c r="CQ6" s="35">
        <f t="shared" si="10"/>
        <v>21.35</v>
      </c>
      <c r="CR6" s="35">
        <f t="shared" si="10"/>
        <v>46.06</v>
      </c>
      <c r="CS6" s="35">
        <f t="shared" si="10"/>
        <v>53.78</v>
      </c>
      <c r="CT6" s="35">
        <f t="shared" si="10"/>
        <v>53.24</v>
      </c>
      <c r="CU6" s="35">
        <f t="shared" si="10"/>
        <v>52.31</v>
      </c>
      <c r="CV6" s="35">
        <f t="shared" si="10"/>
        <v>60.65</v>
      </c>
      <c r="CW6" s="34" t="str">
        <f>IF(CW7="","",IF(CW7="-","【-】","【"&amp;SUBSTITUTE(TEXT(CW7,"#,##0.00"),"-","△")&amp;"】"))</f>
        <v>【59.15】</v>
      </c>
      <c r="CX6" s="35">
        <f>IF(CX7="",NA(),CX7)</f>
        <v>93.33</v>
      </c>
      <c r="CY6" s="35">
        <f t="shared" ref="CY6:DG6" si="11">IF(CY7="",NA(),CY7)</f>
        <v>93.39</v>
      </c>
      <c r="CZ6" s="35">
        <f t="shared" si="11"/>
        <v>85.1</v>
      </c>
      <c r="DA6" s="35">
        <f t="shared" si="11"/>
        <v>86.19</v>
      </c>
      <c r="DB6" s="35">
        <f t="shared" si="11"/>
        <v>83.28</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113417</v>
      </c>
      <c r="D7" s="37">
        <v>47</v>
      </c>
      <c r="E7" s="37">
        <v>17</v>
      </c>
      <c r="F7" s="37">
        <v>5</v>
      </c>
      <c r="G7" s="37">
        <v>0</v>
      </c>
      <c r="H7" s="37" t="s">
        <v>109</v>
      </c>
      <c r="I7" s="37" t="s">
        <v>110</v>
      </c>
      <c r="J7" s="37" t="s">
        <v>111</v>
      </c>
      <c r="K7" s="37" t="s">
        <v>112</v>
      </c>
      <c r="L7" s="37" t="s">
        <v>113</v>
      </c>
      <c r="M7" s="37"/>
      <c r="N7" s="38" t="s">
        <v>114</v>
      </c>
      <c r="O7" s="38" t="s">
        <v>115</v>
      </c>
      <c r="P7" s="38">
        <v>8.61</v>
      </c>
      <c r="Q7" s="38">
        <v>92</v>
      </c>
      <c r="R7" s="38">
        <v>2484</v>
      </c>
      <c r="S7" s="38">
        <v>18286</v>
      </c>
      <c r="T7" s="38">
        <v>29.68</v>
      </c>
      <c r="U7" s="38">
        <v>616.11</v>
      </c>
      <c r="V7" s="38">
        <v>1579</v>
      </c>
      <c r="W7" s="38">
        <v>0.64</v>
      </c>
      <c r="X7" s="38">
        <v>2467.19</v>
      </c>
      <c r="Y7" s="38">
        <v>64.36</v>
      </c>
      <c r="Z7" s="38">
        <v>68.430000000000007</v>
      </c>
      <c r="AA7" s="38">
        <v>67.63</v>
      </c>
      <c r="AB7" s="38">
        <v>65.569999999999993</v>
      </c>
      <c r="AC7" s="38">
        <v>62.14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70.67</v>
      </c>
      <c r="BR7" s="38">
        <v>52.34</v>
      </c>
      <c r="BS7" s="38">
        <v>60.18</v>
      </c>
      <c r="BT7" s="38">
        <v>60.83</v>
      </c>
      <c r="BU7" s="38">
        <v>58.32</v>
      </c>
      <c r="BV7" s="38">
        <v>42.48</v>
      </c>
      <c r="BW7" s="38">
        <v>50.9</v>
      </c>
      <c r="BX7" s="38">
        <v>50.82</v>
      </c>
      <c r="BY7" s="38">
        <v>52.19</v>
      </c>
      <c r="BZ7" s="38">
        <v>55.32</v>
      </c>
      <c r="CA7" s="38">
        <v>55.73</v>
      </c>
      <c r="CB7" s="38">
        <v>186.37</v>
      </c>
      <c r="CC7" s="38">
        <v>227.79</v>
      </c>
      <c r="CD7" s="38">
        <v>171.06</v>
      </c>
      <c r="CE7" s="38">
        <v>184.65</v>
      </c>
      <c r="CF7" s="38">
        <v>181.5</v>
      </c>
      <c r="CG7" s="38">
        <v>343.8</v>
      </c>
      <c r="CH7" s="38">
        <v>293.27</v>
      </c>
      <c r="CI7" s="38">
        <v>300.52</v>
      </c>
      <c r="CJ7" s="38">
        <v>296.14</v>
      </c>
      <c r="CK7" s="38">
        <v>283.17</v>
      </c>
      <c r="CL7" s="38">
        <v>276.77999999999997</v>
      </c>
      <c r="CM7" s="38">
        <v>31.32</v>
      </c>
      <c r="CN7" s="38">
        <v>16.850000000000001</v>
      </c>
      <c r="CO7" s="38">
        <v>21.22</v>
      </c>
      <c r="CP7" s="38">
        <v>20.22</v>
      </c>
      <c r="CQ7" s="38">
        <v>21.35</v>
      </c>
      <c r="CR7" s="38">
        <v>46.06</v>
      </c>
      <c r="CS7" s="38">
        <v>53.78</v>
      </c>
      <c r="CT7" s="38">
        <v>53.24</v>
      </c>
      <c r="CU7" s="38">
        <v>52.31</v>
      </c>
      <c r="CV7" s="38">
        <v>60.65</v>
      </c>
      <c r="CW7" s="38">
        <v>59.15</v>
      </c>
      <c r="CX7" s="38">
        <v>93.33</v>
      </c>
      <c r="CY7" s="38">
        <v>93.39</v>
      </c>
      <c r="CZ7" s="38">
        <v>85.1</v>
      </c>
      <c r="DA7" s="38">
        <v>86.19</v>
      </c>
      <c r="DB7" s="38">
        <v>83.28</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2018-02-07T06:29:45Z</cp:lastPrinted>
  <dcterms:created xsi:type="dcterms:W3CDTF">2017-12-25T02:27:23Z</dcterms:created>
  <dcterms:modified xsi:type="dcterms:W3CDTF">2018-02-09T04:24:08Z</dcterms:modified>
  <cp:category/>
</cp:coreProperties>
</file>