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8.0.16\全庁フォルダ\08_環境課\②下水道係\00._係共通\市町村課調査・回答\H29回答書類\20180201_【県市町村課】公営企業に係る経営比較分析表（下水道事業平成28年度決算）の分析等について（照会）\06_HP公開（県添削後）\"/>
    </mc:Choice>
  </mc:AlternateContent>
  <workbookProtection workbookPassword="B319" lockStructure="1"/>
  <bookViews>
    <workbookView xWindow="0" yWindow="0" windowWidth="24000" windowHeight="925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<sst xmlns="http://schemas.openxmlformats.org/spreadsheetml/2006/main" count="245" uniqueCount="126">
  <si>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</si>
  <si>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</si>
  <si>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</si>
  <si>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</si>
  <si>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</si>
  <si>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</si>
  <si>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</si>
  <si>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</si>
  <si>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</si>
  <si>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</si>
  <si>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</si>
  <si>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</si>
  <si>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</si>
  <si>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</si>
  <si>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</si>
  <si>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</si>
  <si>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</si>
  <si>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</si>
  <si>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</si>
  <si>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</si>
  <si>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</si>
  <si>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</si>
  <si>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</si>
  <si>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</si>
  <si>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</si>
  <si>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</si>
  <si>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</si>
  <si>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</si>
  <si>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</si>
  <si>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</si>
  <si>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</si>
  <si>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</si>
  <si>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</si>
  <si>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</si>
  <si>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</si>
  <si>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</si>
  <si>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</si>
  <si>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</si>
  <si>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</si>
  <si>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</si>
  <si>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</si>
  <si>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</si>
  <si>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</si>
  <si>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</si>
  <si>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</si>
  <si>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</si>
  <si>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</si>
  <si>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</si>
  <si>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</si>
  <si>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</si>
  <si>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</si>
  <si>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</si>
  <si>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</si>
  <si>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</si>
  <si>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</si>
  <si>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</si>
  <si>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</si>
  <si>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</si>
  <si>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</si>
  <si>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</si>
  <si>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</si>
  <si>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</si>
  <si>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</si>
  <si>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</si>
  <si>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</si>
  <si>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</si>
  <si>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</si>
  <si>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</si>
  <si>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</si>
  <si>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</si>
  <si>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</si>
  <si>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</si>
  <si>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</si>
  <si>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</si>
  <si>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</si>
  <si>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</si>
  <si>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</si>
  <si>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</si>
  <si>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</si>
  <si>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</si>
  <si>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</si>
  <si>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</si>
  <si>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</si>
  <si>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</si>
  <si>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</si>
  <si>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</si>
  <si>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</si>
  <si>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</si>
  <si>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</si>
  <si>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</si>
  <si>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</si>
  <si>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</si>
  <si>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</si>
  <si>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</si>
  <si>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</si>
  <si>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</si>
  <si>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</si>
  <si>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</si>
  <si>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</si>
  <si>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</si>
  <si>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</si>
  <si>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</si>
  <si>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</si>
  <si>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</si>
  <si>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</si>
  <si>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</si>
  <si>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</si>
  <si>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</si>
  <si>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</si>
  <si>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</si>
  <si>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滑川町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</si>
  <si>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</si>
  <si>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</si>
  <si>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</si>
  <si>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</si>
  <si>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</si>
  <si>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</si>
  <si>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</si>
  <si>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</si>
  <si>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</si>
  <si>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</si>
  <si>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</si>
  <si>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管渠の老朽化はあまり見られていないが、経常的に維持管理業務を実施し、長寿命化を図ることが必要である。</t>
    <rPh sb="1" eb="2">
      <t>カン</t>
    </rPh>
    <rPh sb="2" eb="3">
      <t>キョ</t>
    </rPh>
    <rPh sb="4" eb="6">
      <t>ロウキュウ</t>
    </rPh>
    <rPh sb="6" eb="7">
      <t>カ</t>
    </rPh>
    <rPh sb="11" eb="12">
      <t>ミ</t>
    </rPh>
    <rPh sb="20" eb="23">
      <t>ケイジョウテキ</t>
    </rPh>
    <rPh sb="24" eb="26">
      <t>イジ</t>
    </rPh>
    <rPh sb="26" eb="28">
      <t>カンリ</t>
    </rPh>
    <rPh sb="28" eb="30">
      <t>ギョウム</t>
    </rPh>
    <rPh sb="31" eb="33">
      <t>ジッシ</t>
    </rPh>
    <rPh sb="35" eb="36">
      <t>チョウ</t>
    </rPh>
    <rPh sb="36" eb="38">
      <t>ジュミョウ</t>
    </rPh>
    <rPh sb="38" eb="39">
      <t>カ</t>
    </rPh>
    <rPh sb="40" eb="41">
      <t>ハカ</t>
    </rPh>
    <rPh sb="45" eb="47">
      <t>ヒツヨウ</t>
    </rPh>
    <phoneticPr fontId="4"/>
  </si>
  <si>
    <t>　下水道整備の拡大を目的に継続的に投資を図ってきたが、今後は将来の財政収支を踏まえ、健全な経営が確保できる投資額の検討を進める必要がある。
　また、今後は、施設の老朽化に伴う修繕等の増加により維持管理費の増加が見込まれるが、経費を抑制するため、創意工夫が必要となる。
　流域下水道処理場の維持管理負担金の増加に伴い、適正な使用料の見直しを視野に入れた検討が必要となる。</t>
    <rPh sb="1" eb="3">
      <t>ゲスイ</t>
    </rPh>
    <rPh sb="3" eb="4">
      <t>ドウ</t>
    </rPh>
    <rPh sb="4" eb="6">
      <t>セイビ</t>
    </rPh>
    <rPh sb="7" eb="9">
      <t>カクダイ</t>
    </rPh>
    <rPh sb="10" eb="12">
      <t>モクテキ</t>
    </rPh>
    <rPh sb="13" eb="16">
      <t>ケイゾクテキ</t>
    </rPh>
    <rPh sb="17" eb="19">
      <t>トウシ</t>
    </rPh>
    <rPh sb="20" eb="21">
      <t>ハカ</t>
    </rPh>
    <rPh sb="27" eb="29">
      <t>コンゴ</t>
    </rPh>
    <rPh sb="30" eb="32">
      <t>ショウライ</t>
    </rPh>
    <rPh sb="33" eb="35">
      <t>ザイセイ</t>
    </rPh>
    <rPh sb="35" eb="37">
      <t>シュウシ</t>
    </rPh>
    <rPh sb="38" eb="39">
      <t>フ</t>
    </rPh>
    <rPh sb="42" eb="44">
      <t>ケンゼン</t>
    </rPh>
    <rPh sb="45" eb="47">
      <t>ケイエイ</t>
    </rPh>
    <rPh sb="48" eb="50">
      <t>カクホ</t>
    </rPh>
    <rPh sb="53" eb="55">
      <t>トウシ</t>
    </rPh>
    <rPh sb="55" eb="56">
      <t>ガク</t>
    </rPh>
    <rPh sb="57" eb="59">
      <t>ケントウ</t>
    </rPh>
    <rPh sb="60" eb="61">
      <t>スス</t>
    </rPh>
    <rPh sb="63" eb="65">
      <t>ヒツヨウ</t>
    </rPh>
    <rPh sb="74" eb="76">
      <t>コンゴ</t>
    </rPh>
    <rPh sb="78" eb="80">
      <t>シセツ</t>
    </rPh>
    <rPh sb="81" eb="84">
      <t>ロウキュウカ</t>
    </rPh>
    <rPh sb="85" eb="86">
      <t>トモナ</t>
    </rPh>
    <rPh sb="87" eb="89">
      <t>シュウゼン</t>
    </rPh>
    <rPh sb="89" eb="90">
      <t>トウ</t>
    </rPh>
    <rPh sb="91" eb="93">
      <t>ゾウカ</t>
    </rPh>
    <rPh sb="96" eb="98">
      <t>イジ</t>
    </rPh>
    <rPh sb="98" eb="100">
      <t>カンリ</t>
    </rPh>
    <rPh sb="100" eb="101">
      <t>ヒ</t>
    </rPh>
    <rPh sb="102" eb="104">
      <t>ゾウカ</t>
    </rPh>
    <rPh sb="105" eb="107">
      <t>ミコ</t>
    </rPh>
    <rPh sb="112" eb="114">
      <t>ケイヒ</t>
    </rPh>
    <rPh sb="115" eb="117">
      <t>ヨクセイ</t>
    </rPh>
    <rPh sb="122" eb="124">
      <t>ソウイ</t>
    </rPh>
    <rPh sb="124" eb="126">
      <t>クフウ</t>
    </rPh>
    <rPh sb="127" eb="129">
      <t>ヒツヨウ</t>
    </rPh>
    <rPh sb="135" eb="137">
      <t>リュウイキ</t>
    </rPh>
    <rPh sb="137" eb="140">
      <t>ゲスイドウ</t>
    </rPh>
    <rPh sb="140" eb="142">
      <t>ショリ</t>
    </rPh>
    <rPh sb="142" eb="143">
      <t>ジョウ</t>
    </rPh>
    <rPh sb="144" eb="146">
      <t>イジ</t>
    </rPh>
    <rPh sb="146" eb="148">
      <t>カンリ</t>
    </rPh>
    <rPh sb="148" eb="151">
      <t>フタンキン</t>
    </rPh>
    <rPh sb="152" eb="154">
      <t>ゾウカ</t>
    </rPh>
    <rPh sb="155" eb="156">
      <t>トモナ</t>
    </rPh>
    <rPh sb="158" eb="160">
      <t>テキセイ</t>
    </rPh>
    <rPh sb="161" eb="164">
      <t>シヨウリョウ</t>
    </rPh>
    <rPh sb="165" eb="167">
      <t>ミナオ</t>
    </rPh>
    <rPh sb="169" eb="171">
      <t>シヤ</t>
    </rPh>
    <rPh sb="172" eb="173">
      <t>イ</t>
    </rPh>
    <rPh sb="175" eb="177">
      <t>ケントウ</t>
    </rPh>
    <rPh sb="178" eb="180">
      <t>ヒツヨウ</t>
    </rPh>
    <phoneticPr fontId="4"/>
  </si>
  <si>
    <t>非設置</t>
    <rPh sb="0" eb="1">
      <t>ヒ</t>
    </rPh>
    <rPh sb="1" eb="3">
      <t>セッチ</t>
    </rPh>
    <phoneticPr fontId="4"/>
  </si>
  <si>
    <t>　収益的収支比率については、100％未満であることから、経営改善に向けた取り組みが必要である。
　企業債残高対事業規模比率については、今後、企業債の償還が進み公債比率の低下が見込まれているが、投資規模の検討等により更に経営改善・安定に向けた努力が必要である。
　経費回収率は、類似団体を上回っており、使用料で回収すべき経費を賄えているが、これは、一般会計繰入金により保たれている状況である。
　汚水処理原価については、類似団体平均値を下回っており、効率的な汚水処理が実施されているが検討の必要がある。
　水洗化率については、類似団体を大きく上回っているが、公共水域の水質保全や、使用料収入の増加の観点から、100％を目指して普及啓蒙活動の必要がある。</t>
    <rPh sb="1" eb="4">
      <t>シュウエキテキ</t>
    </rPh>
    <rPh sb="4" eb="6">
      <t>シュウシ</t>
    </rPh>
    <rPh sb="6" eb="8">
      <t>ヒリツ</t>
    </rPh>
    <rPh sb="18" eb="20">
      <t>ミマン</t>
    </rPh>
    <rPh sb="28" eb="30">
      <t>ケイエイ</t>
    </rPh>
    <rPh sb="30" eb="32">
      <t>カイゼン</t>
    </rPh>
    <rPh sb="33" eb="34">
      <t>ム</t>
    </rPh>
    <rPh sb="70" eb="72">
      <t>キギョウ</t>
    </rPh>
    <rPh sb="72" eb="73">
      <t>サイ</t>
    </rPh>
    <rPh sb="74" eb="76">
      <t>ショウカン</t>
    </rPh>
    <rPh sb="77" eb="78">
      <t>スス</t>
    </rPh>
    <rPh sb="96" eb="98">
      <t>トウシ</t>
    </rPh>
    <rPh sb="98" eb="100">
      <t>キボ</t>
    </rPh>
    <rPh sb="101" eb="103">
      <t>ケントウ</t>
    </rPh>
    <rPh sb="103" eb="104">
      <t>トウ</t>
    </rPh>
    <rPh sb="107" eb="108">
      <t>サラ</t>
    </rPh>
    <rPh sb="109" eb="111">
      <t>ケイエイ</t>
    </rPh>
    <rPh sb="111" eb="113">
      <t>カイゼン</t>
    </rPh>
    <rPh sb="114" eb="116">
      <t>アンテイ</t>
    </rPh>
    <rPh sb="117" eb="118">
      <t>ム</t>
    </rPh>
    <rPh sb="120" eb="122">
      <t>ドリョク</t>
    </rPh>
    <rPh sb="154" eb="156">
      <t>カイシュウ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</si>
</sst>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AB-49AC-8116-D4B94562FB68}"/>
            </c:ext>
          </c:extLst>
        </c:ser>
        <c:dLbls>
          <c:showLegendKey val="0"/>
          <c:showVal val="0"/>
          <c:showCatName val="0"/>
          <c:showSerName val="0"/>
          <c:showPercent val="0"/>
          <c:showBubbleSize val="0"/>
        </c:dLbls>
        <c:gapWidth val="150"/>
        <c:axId val="100272384"/>
        <c:axId val="1188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extLst>
            <c:ext xmlns:c16="http://schemas.microsoft.com/office/drawing/2014/chart" uri="{C3380CC4-5D6E-409C-BE32-E72D297353CC}">
              <c16:uniqueId val="{00000001-C2AB-49AC-8116-D4B94562FB68}"/>
            </c:ext>
          </c:extLst>
        </c:ser>
        <c:dLbls>
          <c:showLegendKey val="0"/>
          <c:showVal val="0"/>
          <c:showCatName val="0"/>
          <c:showSerName val="0"/>
          <c:showPercent val="0"/>
          <c:showBubbleSize val="0"/>
        </c:dLbls>
        <c:marker val="1"/>
        <c:smooth val="0"/>
        <c:axId val="100272384"/>
        <c:axId val="118841728"/>
      </c:lineChart>
      <c:dateAx>
        <c:axId val="100272384"/>
        <c:scaling>
          <c:orientation val="minMax"/>
        </c:scaling>
        <c:delete val="1"/>
        <c:axPos val="b"/>
        <c:numFmt formatCode="ge" sourceLinked="1"/>
        <c:majorTickMark val="none"/>
        <c:minorTickMark val="none"/>
        <c:tickLblPos val="none"/>
        <c:crossAx val="118841728"/>
        <c:crosses val="autoZero"/>
        <c:auto val="1"/>
        <c:lblOffset val="100"/>
        <c:baseTimeUnit val="years"/>
      </c:dateAx>
      <c:valAx>
        <c:axId val="1188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A3-4E34-B7FD-E9E9438E6577}"/>
            </c:ext>
          </c:extLst>
        </c:ser>
        <c:dLbls>
          <c:showLegendKey val="0"/>
          <c:showVal val="0"/>
          <c:showCatName val="0"/>
          <c:showSerName val="0"/>
          <c:showPercent val="0"/>
          <c:showBubbleSize val="0"/>
        </c:dLbls>
        <c:gapWidth val="150"/>
        <c:axId val="132025728"/>
        <c:axId val="1320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extLst>
            <c:ext xmlns:c16="http://schemas.microsoft.com/office/drawing/2014/chart" uri="{C3380CC4-5D6E-409C-BE32-E72D297353CC}">
              <c16:uniqueId val="{00000001-6AA3-4E34-B7FD-E9E9438E6577}"/>
            </c:ext>
          </c:extLst>
        </c:ser>
        <c:dLbls>
          <c:showLegendKey val="0"/>
          <c:showVal val="0"/>
          <c:showCatName val="0"/>
          <c:showSerName val="0"/>
          <c:showPercent val="0"/>
          <c:showBubbleSize val="0"/>
        </c:dLbls>
        <c:marker val="1"/>
        <c:smooth val="0"/>
        <c:axId val="132025728"/>
        <c:axId val="132032000"/>
      </c:lineChart>
      <c:dateAx>
        <c:axId val="132025728"/>
        <c:scaling>
          <c:orientation val="minMax"/>
        </c:scaling>
        <c:delete val="1"/>
        <c:axPos val="b"/>
        <c:numFmt formatCode="ge" sourceLinked="1"/>
        <c:majorTickMark val="none"/>
        <c:minorTickMark val="none"/>
        <c:tickLblPos val="none"/>
        <c:crossAx val="132032000"/>
        <c:crosses val="autoZero"/>
        <c:auto val="1"/>
        <c:lblOffset val="100"/>
        <c:baseTimeUnit val="years"/>
      </c:dateAx>
      <c:valAx>
        <c:axId val="13203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95.9</c:v>
                </c:pt>
                <c:pt idx="1">
                  <c:v>95.96</c:v>
                </c:pt>
                <c:pt idx="2">
                  <c:v>96.6</c:v>
                </c:pt>
                <c:pt idx="3">
                  <c:v>96.31</c:v>
                </c:pt>
                <c:pt idx="4">
                  <c:v>96.3</c:v>
                </c:pt>
              </c:numCache>
            </c:numRef>
          </c:val>
          <c:extLst>
            <c:ext xmlns:c16="http://schemas.microsoft.com/office/drawing/2014/chart" uri="{C3380CC4-5D6E-409C-BE32-E72D297353CC}">
              <c16:uniqueId val="{00000000-7A97-40A9-97FB-59EF66F1E54D}"/>
            </c:ext>
          </c:extLst>
        </c:ser>
        <c:dLbls>
          <c:showLegendKey val="0"/>
          <c:showVal val="0"/>
          <c:showCatName val="0"/>
          <c:showSerName val="0"/>
          <c:showPercent val="0"/>
          <c:showBubbleSize val="0"/>
        </c:dLbls>
        <c:gapWidth val="150"/>
        <c:axId val="132070400"/>
        <c:axId val="13207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extLst>
            <c:ext xmlns:c16="http://schemas.microsoft.com/office/drawing/2014/chart" uri="{C3380CC4-5D6E-409C-BE32-E72D297353CC}">
              <c16:uniqueId val="{00000001-7A97-40A9-97FB-59EF66F1E54D}"/>
            </c:ext>
          </c:extLst>
        </c:ser>
        <c:dLbls>
          <c:showLegendKey val="0"/>
          <c:showVal val="0"/>
          <c:showCatName val="0"/>
          <c:showSerName val="0"/>
          <c:showPercent val="0"/>
          <c:showBubbleSize val="0"/>
        </c:dLbls>
        <c:marker val="1"/>
        <c:smooth val="0"/>
        <c:axId val="132070400"/>
        <c:axId val="132072576"/>
      </c:lineChart>
      <c:dateAx>
        <c:axId val="132070400"/>
        <c:scaling>
          <c:orientation val="minMax"/>
        </c:scaling>
        <c:delete val="1"/>
        <c:axPos val="b"/>
        <c:numFmt formatCode="ge" sourceLinked="1"/>
        <c:majorTickMark val="none"/>
        <c:minorTickMark val="none"/>
        <c:tickLblPos val="none"/>
        <c:crossAx val="132072576"/>
        <c:crosses val="autoZero"/>
        <c:auto val="1"/>
        <c:lblOffset val="100"/>
        <c:baseTimeUnit val="years"/>
      </c:dateAx>
      <c:valAx>
        <c:axId val="13207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77.36</c:v>
                </c:pt>
                <c:pt idx="1">
                  <c:v>76.52</c:v>
                </c:pt>
                <c:pt idx="2">
                  <c:v>74.73</c:v>
                </c:pt>
                <c:pt idx="3">
                  <c:v>77.7</c:v>
                </c:pt>
                <c:pt idx="4">
                  <c:v>75.7</c:v>
                </c:pt>
              </c:numCache>
            </c:numRef>
          </c:val>
          <c:extLst>
            <c:ext xmlns:c16="http://schemas.microsoft.com/office/drawing/2014/chart" uri="{C3380CC4-5D6E-409C-BE32-E72D297353CC}">
              <c16:uniqueId val="{00000000-ADB4-40EF-98B9-7CB82257C881}"/>
            </c:ext>
          </c:extLst>
        </c:ser>
        <c:dLbls>
          <c:showLegendKey val="0"/>
          <c:showVal val="0"/>
          <c:showCatName val="0"/>
          <c:showSerName val="0"/>
          <c:showPercent val="0"/>
          <c:showBubbleSize val="0"/>
        </c:dLbls>
        <c:gapWidth val="150"/>
        <c:axId val="90646400"/>
        <c:axId val="1183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B4-40EF-98B9-7CB82257C881}"/>
            </c:ext>
          </c:extLst>
        </c:ser>
        <c:dLbls>
          <c:showLegendKey val="0"/>
          <c:showVal val="0"/>
          <c:showCatName val="0"/>
          <c:showSerName val="0"/>
          <c:showPercent val="0"/>
          <c:showBubbleSize val="0"/>
        </c:dLbls>
        <c:marker val="1"/>
        <c:smooth val="0"/>
        <c:axId val="90646400"/>
        <c:axId val="118308864"/>
      </c:lineChart>
      <c:dateAx>
        <c:axId val="90646400"/>
        <c:scaling>
          <c:orientation val="minMax"/>
        </c:scaling>
        <c:delete val="1"/>
        <c:axPos val="b"/>
        <c:numFmt formatCode="ge" sourceLinked="1"/>
        <c:majorTickMark val="none"/>
        <c:minorTickMark val="none"/>
        <c:tickLblPos val="none"/>
        <c:crossAx val="118308864"/>
        <c:crosses val="autoZero"/>
        <c:auto val="1"/>
        <c:lblOffset val="100"/>
        <c:baseTimeUnit val="years"/>
      </c:dateAx>
      <c:valAx>
        <c:axId val="11830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4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D3-446E-9978-DDDCD900A5CC}"/>
            </c:ext>
          </c:extLst>
        </c:ser>
        <c:dLbls>
          <c:showLegendKey val="0"/>
          <c:showVal val="0"/>
          <c:showCatName val="0"/>
          <c:showSerName val="0"/>
          <c:showPercent val="0"/>
          <c:showBubbleSize val="0"/>
        </c:dLbls>
        <c:gapWidth val="150"/>
        <c:axId val="118351360"/>
        <c:axId val="11835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D3-446E-9978-DDDCD900A5CC}"/>
            </c:ext>
          </c:extLst>
        </c:ser>
        <c:dLbls>
          <c:showLegendKey val="0"/>
          <c:showVal val="0"/>
          <c:showCatName val="0"/>
          <c:showSerName val="0"/>
          <c:showPercent val="0"/>
          <c:showBubbleSize val="0"/>
        </c:dLbls>
        <c:marker val="1"/>
        <c:smooth val="0"/>
        <c:axId val="118351360"/>
        <c:axId val="118353280"/>
      </c:lineChart>
      <c:dateAx>
        <c:axId val="118351360"/>
        <c:scaling>
          <c:orientation val="minMax"/>
        </c:scaling>
        <c:delete val="1"/>
        <c:axPos val="b"/>
        <c:numFmt formatCode="ge" sourceLinked="1"/>
        <c:majorTickMark val="none"/>
        <c:minorTickMark val="none"/>
        <c:tickLblPos val="none"/>
        <c:crossAx val="118353280"/>
        <c:crosses val="autoZero"/>
        <c:auto val="1"/>
        <c:lblOffset val="100"/>
        <c:baseTimeUnit val="years"/>
      </c:dateAx>
      <c:valAx>
        <c:axId val="1183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5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96-4561-8982-CE43144C2000}"/>
            </c:ext>
          </c:extLst>
        </c:ser>
        <c:dLbls>
          <c:showLegendKey val="0"/>
          <c:showVal val="0"/>
          <c:showCatName val="0"/>
          <c:showSerName val="0"/>
          <c:showPercent val="0"/>
          <c:showBubbleSize val="0"/>
        </c:dLbls>
        <c:gapWidth val="150"/>
        <c:axId val="118867072"/>
        <c:axId val="11886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96-4561-8982-CE43144C2000}"/>
            </c:ext>
          </c:extLst>
        </c:ser>
        <c:dLbls>
          <c:showLegendKey val="0"/>
          <c:showVal val="0"/>
          <c:showCatName val="0"/>
          <c:showSerName val="0"/>
          <c:showPercent val="0"/>
          <c:showBubbleSize val="0"/>
        </c:dLbls>
        <c:marker val="1"/>
        <c:smooth val="0"/>
        <c:axId val="118867072"/>
        <c:axId val="118868992"/>
      </c:lineChart>
      <c:dateAx>
        <c:axId val="118867072"/>
        <c:scaling>
          <c:orientation val="minMax"/>
        </c:scaling>
        <c:delete val="1"/>
        <c:axPos val="b"/>
        <c:numFmt formatCode="ge" sourceLinked="1"/>
        <c:majorTickMark val="none"/>
        <c:minorTickMark val="none"/>
        <c:tickLblPos val="none"/>
        <c:crossAx val="118868992"/>
        <c:crosses val="autoZero"/>
        <c:auto val="1"/>
        <c:lblOffset val="100"/>
        <c:baseTimeUnit val="years"/>
      </c:dateAx>
      <c:valAx>
        <c:axId val="1188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A3-446B-A684-9ABEEBED07FE}"/>
            </c:ext>
          </c:extLst>
        </c:ser>
        <c:dLbls>
          <c:showLegendKey val="0"/>
          <c:showVal val="0"/>
          <c:showCatName val="0"/>
          <c:showSerName val="0"/>
          <c:showPercent val="0"/>
          <c:showBubbleSize val="0"/>
        </c:dLbls>
        <c:gapWidth val="150"/>
        <c:axId val="118891648"/>
        <c:axId val="1188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A3-446B-A684-9ABEEBED07FE}"/>
            </c:ext>
          </c:extLst>
        </c:ser>
        <c:dLbls>
          <c:showLegendKey val="0"/>
          <c:showVal val="0"/>
          <c:showCatName val="0"/>
          <c:showSerName val="0"/>
          <c:showPercent val="0"/>
          <c:showBubbleSize val="0"/>
        </c:dLbls>
        <c:marker val="1"/>
        <c:smooth val="0"/>
        <c:axId val="118891648"/>
        <c:axId val="118893568"/>
      </c:lineChart>
      <c:dateAx>
        <c:axId val="118891648"/>
        <c:scaling>
          <c:orientation val="minMax"/>
        </c:scaling>
        <c:delete val="1"/>
        <c:axPos val="b"/>
        <c:numFmt formatCode="ge" sourceLinked="1"/>
        <c:majorTickMark val="none"/>
        <c:minorTickMark val="none"/>
        <c:tickLblPos val="none"/>
        <c:crossAx val="118893568"/>
        <c:crosses val="autoZero"/>
        <c:auto val="1"/>
        <c:lblOffset val="100"/>
        <c:baseTimeUnit val="years"/>
      </c:dateAx>
      <c:valAx>
        <c:axId val="1188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28-4C6A-8779-700817220A51}"/>
            </c:ext>
          </c:extLst>
        </c:ser>
        <c:dLbls>
          <c:showLegendKey val="0"/>
          <c:showVal val="0"/>
          <c:showCatName val="0"/>
          <c:showSerName val="0"/>
          <c:showPercent val="0"/>
          <c:showBubbleSize val="0"/>
        </c:dLbls>
        <c:gapWidth val="150"/>
        <c:axId val="118919936"/>
        <c:axId val="1189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28-4C6A-8779-700817220A51}"/>
            </c:ext>
          </c:extLst>
        </c:ser>
        <c:dLbls>
          <c:showLegendKey val="0"/>
          <c:showVal val="0"/>
          <c:showCatName val="0"/>
          <c:showSerName val="0"/>
          <c:showPercent val="0"/>
          <c:showBubbleSize val="0"/>
        </c:dLbls>
        <c:marker val="1"/>
        <c:smooth val="0"/>
        <c:axId val="118919936"/>
        <c:axId val="118921856"/>
      </c:lineChart>
      <c:dateAx>
        <c:axId val="118919936"/>
        <c:scaling>
          <c:orientation val="minMax"/>
        </c:scaling>
        <c:delete val="1"/>
        <c:axPos val="b"/>
        <c:numFmt formatCode="ge" sourceLinked="1"/>
        <c:majorTickMark val="none"/>
        <c:minorTickMark val="none"/>
        <c:tickLblPos val="none"/>
        <c:crossAx val="118921856"/>
        <c:crosses val="autoZero"/>
        <c:auto val="1"/>
        <c:lblOffset val="100"/>
        <c:baseTimeUnit val="years"/>
      </c:dateAx>
      <c:valAx>
        <c:axId val="1189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525.63</c:v>
                </c:pt>
                <c:pt idx="4" formatCode="#,##0.00;&quot;△&quot;#,##0.00;&quot;-&quot;">
                  <c:v>465.95</c:v>
                </c:pt>
              </c:numCache>
            </c:numRef>
          </c:val>
          <c:extLst>
            <c:ext xmlns:c16="http://schemas.microsoft.com/office/drawing/2014/chart" uri="{C3380CC4-5D6E-409C-BE32-E72D297353CC}">
              <c16:uniqueId val="{00000000-4D9E-4D24-B984-9F2EBE737751}"/>
            </c:ext>
          </c:extLst>
        </c:ser>
        <c:dLbls>
          <c:showLegendKey val="0"/>
          <c:showVal val="0"/>
          <c:showCatName val="0"/>
          <c:showSerName val="0"/>
          <c:showPercent val="0"/>
          <c:showBubbleSize val="0"/>
        </c:dLbls>
        <c:gapWidth val="150"/>
        <c:axId val="119230848"/>
        <c:axId val="11923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extLst>
            <c:ext xmlns:c16="http://schemas.microsoft.com/office/drawing/2014/chart" uri="{C3380CC4-5D6E-409C-BE32-E72D297353CC}">
              <c16:uniqueId val="{00000001-4D9E-4D24-B984-9F2EBE737751}"/>
            </c:ext>
          </c:extLst>
        </c:ser>
        <c:dLbls>
          <c:showLegendKey val="0"/>
          <c:showVal val="0"/>
          <c:showCatName val="0"/>
          <c:showSerName val="0"/>
          <c:showPercent val="0"/>
          <c:showBubbleSize val="0"/>
        </c:dLbls>
        <c:marker val="1"/>
        <c:smooth val="0"/>
        <c:axId val="119230848"/>
        <c:axId val="119232768"/>
      </c:lineChart>
      <c:dateAx>
        <c:axId val="119230848"/>
        <c:scaling>
          <c:orientation val="minMax"/>
        </c:scaling>
        <c:delete val="1"/>
        <c:axPos val="b"/>
        <c:numFmt formatCode="ge" sourceLinked="1"/>
        <c:majorTickMark val="none"/>
        <c:minorTickMark val="none"/>
        <c:tickLblPos val="none"/>
        <c:crossAx val="119232768"/>
        <c:crosses val="autoZero"/>
        <c:auto val="1"/>
        <c:lblOffset val="100"/>
        <c:baseTimeUnit val="years"/>
      </c:dateAx>
      <c:valAx>
        <c:axId val="1192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13E-4881-B80B-D8A4AA154C1B}"/>
            </c:ext>
          </c:extLst>
        </c:ser>
        <c:dLbls>
          <c:showLegendKey val="0"/>
          <c:showVal val="0"/>
          <c:showCatName val="0"/>
          <c:showSerName val="0"/>
          <c:showPercent val="0"/>
          <c:showBubbleSize val="0"/>
        </c:dLbls>
        <c:gapWidth val="150"/>
        <c:axId val="127889408"/>
        <c:axId val="12789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extLst>
            <c:ext xmlns:c16="http://schemas.microsoft.com/office/drawing/2014/chart" uri="{C3380CC4-5D6E-409C-BE32-E72D297353CC}">
              <c16:uniqueId val="{00000001-A13E-4881-B80B-D8A4AA154C1B}"/>
            </c:ext>
          </c:extLst>
        </c:ser>
        <c:dLbls>
          <c:showLegendKey val="0"/>
          <c:showVal val="0"/>
          <c:showCatName val="0"/>
          <c:showSerName val="0"/>
          <c:showPercent val="0"/>
          <c:showBubbleSize val="0"/>
        </c:dLbls>
        <c:marker val="1"/>
        <c:smooth val="0"/>
        <c:axId val="127889408"/>
        <c:axId val="127891328"/>
      </c:lineChart>
      <c:dateAx>
        <c:axId val="127889408"/>
        <c:scaling>
          <c:orientation val="minMax"/>
        </c:scaling>
        <c:delete val="1"/>
        <c:axPos val="b"/>
        <c:numFmt formatCode="ge" sourceLinked="1"/>
        <c:majorTickMark val="none"/>
        <c:minorTickMark val="none"/>
        <c:tickLblPos val="none"/>
        <c:crossAx val="127891328"/>
        <c:crosses val="autoZero"/>
        <c:auto val="1"/>
        <c:lblOffset val="100"/>
        <c:baseTimeUnit val="years"/>
      </c:dateAx>
      <c:valAx>
        <c:axId val="1278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178.99</c:v>
                </c:pt>
                <c:pt idx="1">
                  <c:v>175.52</c:v>
                </c:pt>
                <c:pt idx="2">
                  <c:v>183.73</c:v>
                </c:pt>
                <c:pt idx="3">
                  <c:v>186.43</c:v>
                </c:pt>
                <c:pt idx="4">
                  <c:v>184.09</c:v>
                </c:pt>
              </c:numCache>
            </c:numRef>
          </c:val>
          <c:extLst>
            <c:ext xmlns:c16="http://schemas.microsoft.com/office/drawing/2014/chart" uri="{C3380CC4-5D6E-409C-BE32-E72D297353CC}">
              <c16:uniqueId val="{00000000-CCB8-4EA7-936C-335544148B9C}"/>
            </c:ext>
          </c:extLst>
        </c:ser>
        <c:dLbls>
          <c:showLegendKey val="0"/>
          <c:showVal val="0"/>
          <c:showCatName val="0"/>
          <c:showSerName val="0"/>
          <c:showPercent val="0"/>
          <c:showBubbleSize val="0"/>
        </c:dLbls>
        <c:gapWidth val="150"/>
        <c:axId val="127922176"/>
        <c:axId val="1279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extLst>
            <c:ext xmlns:c16="http://schemas.microsoft.com/office/drawing/2014/chart" uri="{C3380CC4-5D6E-409C-BE32-E72D297353CC}">
              <c16:uniqueId val="{00000001-CCB8-4EA7-936C-335544148B9C}"/>
            </c:ext>
          </c:extLst>
        </c:ser>
        <c:dLbls>
          <c:showLegendKey val="0"/>
          <c:showVal val="0"/>
          <c:showCatName val="0"/>
          <c:showSerName val="0"/>
          <c:showPercent val="0"/>
          <c:showBubbleSize val="0"/>
        </c:dLbls>
        <c:marker val="1"/>
        <c:smooth val="0"/>
        <c:axId val="127922176"/>
        <c:axId val="127924096"/>
      </c:lineChart>
      <c:dateAx>
        <c:axId val="127922176"/>
        <c:scaling>
          <c:orientation val="minMax"/>
        </c:scaling>
        <c:delete val="1"/>
        <c:axPos val="b"/>
        <c:numFmt formatCode="ge" sourceLinked="1"/>
        <c:majorTickMark val="none"/>
        <c:minorTickMark val="none"/>
        <c:tickLblPos val="none"/>
        <c:crossAx val="127924096"/>
        <c:crosses val="autoZero"/>
        <c:auto val="1"/>
        <c:lblOffset val="100"/>
        <c:baseTimeUnit val="years"/>
      </c:dateAx>
      <c:valAx>
        <c:axId val="1279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2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13"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73.5" customHeight="1" x14ac:dyDescent="0.15">
      <c r="A6" s="2"/>
      <c r="B6" s="43" t="str">
        <f>データ!H6</f>
        <v>埼玉県　滑川町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124</v>
      </c>
      <c r="AE8" s="49"/>
      <c r="AF8" s="49"/>
      <c r="AG8" s="49"/>
      <c r="AH8" s="49"/>
      <c r="AI8" s="49"/>
      <c r="AJ8" s="49"/>
      <c r="AK8" s="4"/>
      <c r="AL8" s="50">
        <f>データ!S6</f>
        <v>18286</v>
      </c>
      <c r="AM8" s="50"/>
      <c r="AN8" s="50"/>
      <c r="AO8" s="50"/>
      <c r="AP8" s="50"/>
      <c r="AQ8" s="50"/>
      <c r="AR8" s="50"/>
      <c r="AS8" s="50"/>
      <c r="AT8" s="45">
        <f>データ!T6</f>
        <v>29.68</v>
      </c>
      <c r="AU8" s="45"/>
      <c r="AV8" s="45"/>
      <c r="AW8" s="45"/>
      <c r="AX8" s="45"/>
      <c r="AY8" s="45"/>
      <c r="AZ8" s="45"/>
      <c r="BA8" s="45"/>
      <c r="BB8" s="45">
        <f>データ!U6</f>
        <v>616.11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50.86</v>
      </c>
      <c r="Q10" s="45"/>
      <c r="R10" s="45"/>
      <c r="S10" s="45"/>
      <c r="T10" s="45"/>
      <c r="U10" s="45"/>
      <c r="V10" s="45"/>
      <c r="W10" s="45">
        <f>データ!Q6</f>
        <v>93.44</v>
      </c>
      <c r="X10" s="45"/>
      <c r="Y10" s="45"/>
      <c r="Z10" s="45"/>
      <c r="AA10" s="45"/>
      <c r="AB10" s="45"/>
      <c r="AC10" s="45"/>
      <c r="AD10" s="50">
        <f>データ!R6</f>
        <v>2484</v>
      </c>
      <c r="AE10" s="50"/>
      <c r="AF10" s="50"/>
      <c r="AG10" s="50"/>
      <c r="AH10" s="50"/>
      <c r="AI10" s="50"/>
      <c r="AJ10" s="50"/>
      <c r="AK10" s="2"/>
      <c r="AL10" s="50">
        <f>データ!V6</f>
        <v>9329</v>
      </c>
      <c r="AM10" s="50"/>
      <c r="AN10" s="50"/>
      <c r="AO10" s="50"/>
      <c r="AP10" s="50"/>
      <c r="AQ10" s="50"/>
      <c r="AR10" s="50"/>
      <c r="AS10" s="50"/>
      <c r="AT10" s="45">
        <f>データ!W6</f>
        <v>2.67</v>
      </c>
      <c r="AU10" s="45"/>
      <c r="AV10" s="45"/>
      <c r="AW10" s="45"/>
      <c r="AX10" s="45"/>
      <c r="AY10" s="45"/>
      <c r="AZ10" s="45"/>
      <c r="BA10" s="45"/>
      <c r="BB10" s="45">
        <f>データ!X6</f>
        <v>3494.01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113417</v>
      </c>
      <c r="D6" s="33">
        <f t="shared" si="3"/>
        <v>47</v>
      </c>
      <c r="E6" s="33">
        <f t="shared" si="3"/>
        <v>17</v>
      </c>
      <c r="F6" s="33">
        <f t="shared" si="3"/>
        <v>1</v>
      </c>
      <c r="G6" s="33">
        <f t="shared" si="3"/>
        <v>0</v>
      </c>
      <c r="H6" s="33" t="str">
        <f t="shared" si="3"/>
        <v>埼玉県　滑川町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50.86</v>
      </c>
      <c r="Q6" s="34">
        <f t="shared" si="3"/>
        <v>93.44</v>
      </c>
      <c r="R6" s="34">
        <f t="shared" si="3"/>
        <v>2484</v>
      </c>
      <c r="S6" s="34">
        <f t="shared" si="3"/>
        <v>18286</v>
      </c>
      <c r="T6" s="34">
        <f t="shared" si="3"/>
        <v>29.68</v>
      </c>
      <c r="U6" s="34">
        <f t="shared" si="3"/>
        <v>616.11</v>
      </c>
      <c r="V6" s="34">
        <f t="shared" si="3"/>
        <v>9329</v>
      </c>
      <c r="W6" s="34">
        <f t="shared" si="3"/>
        <v>2.67</v>
      </c>
      <c r="X6" s="34">
        <f t="shared" si="3"/>
        <v>3494.01</v>
      </c>
      <c r="Y6" s="35">
        <f>IF(Y7="",NA(),Y7)</f>
        <v>77.36</v>
      </c>
      <c r="Z6" s="35">
        <f t="shared" ref="Z6:AH6" si="4">IF(Z7="",NA(),Z7)</f>
        <v>76.52</v>
      </c>
      <c r="AA6" s="35">
        <f t="shared" si="4"/>
        <v>74.73</v>
      </c>
      <c r="AB6" s="35">
        <f t="shared" si="4"/>
        <v>77.7</v>
      </c>
      <c r="AC6" s="35">
        <f t="shared" si="4"/>
        <v>75.7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525.63</v>
      </c>
      <c r="BJ6" s="35">
        <f t="shared" si="7"/>
        <v>465.95</v>
      </c>
      <c r="BK6" s="35">
        <f t="shared" si="7"/>
        <v>1273.52</v>
      </c>
      <c r="BL6" s="35">
        <f t="shared" si="7"/>
        <v>1209.95</v>
      </c>
      <c r="BM6" s="35">
        <f t="shared" si="7"/>
        <v>1136.5</v>
      </c>
      <c r="BN6" s="35">
        <f t="shared" si="7"/>
        <v>1118.56</v>
      </c>
      <c r="BO6" s="35">
        <f t="shared" si="7"/>
        <v>1111.31</v>
      </c>
      <c r="BP6" s="34" t="str">
        <f>IF(BP7="","",IF(BP7="-","【-】","【"&amp;SUBSTITUTE(TEXT(BP7,"#,##0.00"),"-","△")&amp;"】"))</f>
        <v>【728.30】</v>
      </c>
      <c r="BQ6" s="35">
        <f>IF(BQ7="",NA(),BQ7)</f>
        <v>100</v>
      </c>
      <c r="BR6" s="35">
        <f t="shared" ref="BR6:BZ6" si="8">IF(BR7="",NA(),BR7)</f>
        <v>100</v>
      </c>
      <c r="BS6" s="35">
        <f t="shared" si="8"/>
        <v>100</v>
      </c>
      <c r="BT6" s="35">
        <f t="shared" si="8"/>
        <v>100</v>
      </c>
      <c r="BU6" s="35">
        <f t="shared" si="8"/>
        <v>100</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178.99</v>
      </c>
      <c r="CC6" s="35">
        <f t="shared" ref="CC6:CK6" si="9">IF(CC7="",NA(),CC7)</f>
        <v>175.52</v>
      </c>
      <c r="CD6" s="35">
        <f t="shared" si="9"/>
        <v>183.73</v>
      </c>
      <c r="CE6" s="35">
        <f t="shared" si="9"/>
        <v>186.43</v>
      </c>
      <c r="CF6" s="35">
        <f t="shared" si="9"/>
        <v>184.09</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95.9</v>
      </c>
      <c r="CY6" s="35">
        <f t="shared" ref="CY6:DG6" si="11">IF(CY7="",NA(),CY7)</f>
        <v>95.96</v>
      </c>
      <c r="CZ6" s="35">
        <f t="shared" si="11"/>
        <v>96.6</v>
      </c>
      <c r="DA6" s="35">
        <f t="shared" si="11"/>
        <v>96.31</v>
      </c>
      <c r="DB6" s="35">
        <f t="shared" si="11"/>
        <v>96.3</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113417</v>
      </c>
      <c r="D7" s="37">
        <v>47</v>
      </c>
      <c r="E7" s="37">
        <v>17</v>
      </c>
      <c r="F7" s="37">
        <v>1</v>
      </c>
      <c r="G7" s="37">
        <v>0</v>
      </c>
      <c r="H7" s="37" t="s">
        <v>110</v>
      </c>
      <c r="I7" s="37" t="s">
        <v>111</v>
      </c>
      <c r="J7" s="37" t="s">
        <v>112</v>
      </c>
      <c r="K7" s="37" t="s">
        <v>113</v>
      </c>
      <c r="L7" s="37" t="s">
        <v>114</v>
      </c>
      <c r="M7" s="37"/>
      <c r="N7" s="38" t="s">
        <v>115</v>
      </c>
      <c r="O7" s="38" t="s">
        <v>116</v>
      </c>
      <c r="P7" s="38">
        <v>50.86</v>
      </c>
      <c r="Q7" s="38">
        <v>93.44</v>
      </c>
      <c r="R7" s="38">
        <v>2484</v>
      </c>
      <c r="S7" s="38">
        <v>18286</v>
      </c>
      <c r="T7" s="38">
        <v>29.68</v>
      </c>
      <c r="U7" s="38">
        <v>616.11</v>
      </c>
      <c r="V7" s="38">
        <v>9329</v>
      </c>
      <c r="W7" s="38">
        <v>2.67</v>
      </c>
      <c r="X7" s="38">
        <v>3494.01</v>
      </c>
      <c r="Y7" s="38">
        <v>77.36</v>
      </c>
      <c r="Z7" s="38">
        <v>76.52</v>
      </c>
      <c r="AA7" s="38">
        <v>74.73</v>
      </c>
      <c r="AB7" s="38">
        <v>77.7</v>
      </c>
      <c r="AC7" s="38">
        <v>75.7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525.63</v>
      </c>
      <c r="BJ7" s="38">
        <v>465.95</v>
      </c>
      <c r="BK7" s="38">
        <v>1273.52</v>
      </c>
      <c r="BL7" s="38">
        <v>1209.95</v>
      </c>
      <c r="BM7" s="38">
        <v>1136.5</v>
      </c>
      <c r="BN7" s="38">
        <v>1118.56</v>
      </c>
      <c r="BO7" s="38">
        <v>1111.31</v>
      </c>
      <c r="BP7" s="38">
        <v>728.3</v>
      </c>
      <c r="BQ7" s="38">
        <v>100</v>
      </c>
      <c r="BR7" s="38">
        <v>100</v>
      </c>
      <c r="BS7" s="38">
        <v>100</v>
      </c>
      <c r="BT7" s="38">
        <v>100</v>
      </c>
      <c r="BU7" s="38">
        <v>100</v>
      </c>
      <c r="BV7" s="38">
        <v>67.849999999999994</v>
      </c>
      <c r="BW7" s="38">
        <v>69.48</v>
      </c>
      <c r="BX7" s="38">
        <v>71.650000000000006</v>
      </c>
      <c r="BY7" s="38">
        <v>72.33</v>
      </c>
      <c r="BZ7" s="38">
        <v>75.540000000000006</v>
      </c>
      <c r="CA7" s="38">
        <v>100.04</v>
      </c>
      <c r="CB7" s="38">
        <v>178.99</v>
      </c>
      <c r="CC7" s="38">
        <v>175.52</v>
      </c>
      <c r="CD7" s="38">
        <v>183.73</v>
      </c>
      <c r="CE7" s="38">
        <v>186.43</v>
      </c>
      <c r="CF7" s="38">
        <v>184.09</v>
      </c>
      <c r="CG7" s="38">
        <v>224.94</v>
      </c>
      <c r="CH7" s="38">
        <v>220.67</v>
      </c>
      <c r="CI7" s="38">
        <v>217.82</v>
      </c>
      <c r="CJ7" s="38">
        <v>215.28</v>
      </c>
      <c r="CK7" s="38">
        <v>207.96</v>
      </c>
      <c r="CL7" s="38">
        <v>137.82</v>
      </c>
      <c r="CM7" s="38" t="s">
        <v>115</v>
      </c>
      <c r="CN7" s="38" t="s">
        <v>115</v>
      </c>
      <c r="CO7" s="38" t="s">
        <v>115</v>
      </c>
      <c r="CP7" s="38" t="s">
        <v>115</v>
      </c>
      <c r="CQ7" s="38" t="s">
        <v>115</v>
      </c>
      <c r="CR7" s="38">
        <v>55.41</v>
      </c>
      <c r="CS7" s="38">
        <v>55.81</v>
      </c>
      <c r="CT7" s="38">
        <v>54.44</v>
      </c>
      <c r="CU7" s="38">
        <v>54.67</v>
      </c>
      <c r="CV7" s="38">
        <v>53.51</v>
      </c>
      <c r="CW7" s="38">
        <v>60.09</v>
      </c>
      <c r="CX7" s="38">
        <v>95.9</v>
      </c>
      <c r="CY7" s="38">
        <v>95.96</v>
      </c>
      <c r="CZ7" s="38">
        <v>96.6</v>
      </c>
      <c r="DA7" s="38">
        <v>96.31</v>
      </c>
      <c r="DB7" s="38">
        <v>96.3</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武井　宏見</cp:lastModifiedBy>
  <cp:lastPrinted>2018-02-07T06:30:34Z</cp:lastPrinted>
  <dcterms:created xsi:type="dcterms:W3CDTF">2017-12-25T02:05:24Z</dcterms:created>
  <dcterms:modified xsi:type="dcterms:W3CDTF">2018-02-13T07:14:49Z</dcterms:modified>
  <cp:category/>
</cp:coreProperties>
</file>