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<sst xmlns="http://schemas.openxmlformats.org/spreadsheetml/2006/main" count="240" uniqueCount="126">
  <si>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</si>
  <si>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</si>
  <si>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</si>
  <si>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</si>
  <si>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</si>
  <si>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</si>
  <si>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</si>
  <si>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</si>
  <si>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</si>
  <si>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</si>
  <si>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</si>
  <si>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</si>
  <si>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</si>
  <si>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</si>
  <si>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</si>
  <si>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</si>
  <si>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</si>
  <si>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</si>
  <si>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</si>
  <si>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</si>
  <si>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</si>
  <si>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</si>
  <si>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</si>
  <si>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</si>
  <si>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</si>
  <si>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</si>
  <si>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</si>
  <si>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</si>
  <si>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</si>
  <si>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</si>
  <si>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</si>
  <si>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</si>
  <si>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</si>
  <si>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</si>
  <si>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</si>
  <si>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</si>
  <si>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</si>
  <si>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</si>
  <si>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</si>
  <si>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</si>
  <si>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</si>
  <si>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</si>
  <si>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</si>
  <si>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</si>
  <si>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</si>
  <si>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</si>
  <si>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</si>
  <si>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</si>
  <si>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</si>
  <si>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</si>
  <si>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</si>
  <si>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</si>
  <si>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</si>
  <si>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</si>
  <si>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</si>
  <si>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</si>
  <si>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</si>
  <si>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</si>
  <si>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</si>
  <si>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</si>
  <si>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</si>
  <si>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</si>
  <si>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</si>
  <si>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</si>
  <si>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</si>
  <si>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</si>
  <si>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</si>
  <si>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</si>
  <si>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</si>
  <si>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</si>
  <si>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</si>
  <si>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</si>
  <si>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</si>
  <si>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</si>
  <si>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</si>
  <si>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</si>
  <si>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</si>
  <si>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</si>
  <si>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</si>
  <si>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</si>
  <si>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</si>
  <si>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</si>
  <si>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</si>
  <si>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</si>
  <si>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</si>
  <si>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</si>
  <si>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</si>
  <si>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</si>
  <si>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</si>
  <si>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</si>
  <si>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</si>
  <si>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</si>
  <si>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</si>
  <si>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</si>
  <si>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</si>
  <si>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</si>
  <si>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</si>
  <si>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</si>
  <si>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</si>
  <si>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</si>
  <si>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</si>
  <si>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</si>
  <si>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</si>
  <si>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</si>
  <si>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</si>
  <si>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</si>
  <si>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</si>
  <si>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</si>
  <si>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</si>
  <si>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</si>
  <si>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毛呂山町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</si>
  <si>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</si>
  <si>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</si>
  <si>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</si>
  <si>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</si>
  <si>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</si>
  <si>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</si>
  <si>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</si>
  <si>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</si>
  <si>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</si>
  <si>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</si>
  <si>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</si>
  <si>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供用開始から１０年以上が経過している処理場もあり、機械等の故障や老朽化が危惧されますが、優先順位を決め、効率的な維持・修繕を行っていきます。</t>
    <phoneticPr fontId="4"/>
  </si>
  <si>
    <t>自治体職員</t>
    <rPh sb="0" eb="3">
      <t>ジチタイ</t>
    </rPh>
    <rPh sb="3" eb="5">
      <t>ショクイン</t>
    </rPh>
    <phoneticPr fontId="4"/>
  </si>
  <si>
    <t xml:space="preserve"> ①収益的収支比率及び⑤経費回収率が低い数値となっています。これらの数値を高くし、⑥汚水処理原価を低い数値に維持するために、より一層経費の削減・節減に努めます。
　また、管梁・処理場等の点検を行い、劣化が確認された箇所から優先して修繕を行うことで、生活環境の維持・向上に努めます。</t>
    <phoneticPr fontId="4"/>
  </si>
  <si>
    <t>①収益的収支比率・⑤経費回収率
　収益的収支比率は１００％未満となっており総収益でまかないきれていません。また、経費回収率は全国平均より低く、地方償還金や費用不足分は一般会計からの繰入金により賄っているいる状況です。①収益的収支比率及び経費回収率を高くできるよう、より一層経費の削減・節減に努めます。
⑥汚水処理原価
　汚水処理原価は全国平均よりも低くなっています。今後も維持できるよう経費の削減・節減に努めます。
⑦施設利用率
　類似団体平均と比較すると高い数値でありますが、より高い数値になるよう施設利用率の向上に努めます。
⑧水洗化率
　水洗化率が100％であるため、公共用水域の水質保全が図られています。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</si>
</sst>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54688"/>
        <c:axId val="960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4754688"/>
        <c:axId val="96075776"/>
      </c:lineChart>
      <c:dateAx>
        <c:axId val="94754688"/>
        <c:scaling>
          <c:orientation val="minMax"/>
        </c:scaling>
        <c:delete val="1"/>
        <c:axPos val="b"/>
        <c:numFmt formatCode="ge" sourceLinked="1"/>
        <c:majorTickMark val="none"/>
        <c:minorTickMark val="none"/>
        <c:tickLblPos val="none"/>
        <c:crossAx val="96075776"/>
        <c:crosses val="autoZero"/>
        <c:auto val="1"/>
        <c:lblOffset val="100"/>
        <c:baseTimeUnit val="years"/>
      </c:dateAx>
      <c:valAx>
        <c:axId val="96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60.45</c:v>
                </c:pt>
                <c:pt idx="4">
                  <c:v>57.27</c:v>
                </c:pt>
              </c:numCache>
            </c:numRef>
          </c:val>
        </c:ser>
        <c:dLbls>
          <c:showLegendKey val="0"/>
          <c:showVal val="0"/>
          <c:showCatName val="0"/>
          <c:showSerName val="0"/>
          <c:showPercent val="0"/>
          <c:showBubbleSize val="0"/>
        </c:dLbls>
        <c:gapWidth val="150"/>
        <c:axId val="109775104"/>
        <c:axId val="1097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9775104"/>
        <c:axId val="109793664"/>
      </c:lineChart>
      <c:dateAx>
        <c:axId val="109775104"/>
        <c:scaling>
          <c:orientation val="minMax"/>
        </c:scaling>
        <c:delete val="1"/>
        <c:axPos val="b"/>
        <c:numFmt formatCode="ge" sourceLinked="1"/>
        <c:majorTickMark val="none"/>
        <c:minorTickMark val="none"/>
        <c:tickLblPos val="none"/>
        <c:crossAx val="109793664"/>
        <c:crosses val="autoZero"/>
        <c:auto val="1"/>
        <c:lblOffset val="100"/>
        <c:baseTimeUnit val="years"/>
      </c:dateAx>
      <c:valAx>
        <c:axId val="1097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99.23</c:v>
                </c:pt>
                <c:pt idx="1">
                  <c:v>99.24</c:v>
                </c:pt>
                <c:pt idx="2">
                  <c:v>99.26</c:v>
                </c:pt>
                <c:pt idx="3">
                  <c:v>100</c:v>
                </c:pt>
                <c:pt idx="4">
                  <c:v>99.27</c:v>
                </c:pt>
              </c:numCache>
            </c:numRef>
          </c:val>
        </c:ser>
        <c:dLbls>
          <c:showLegendKey val="0"/>
          <c:showVal val="0"/>
          <c:showCatName val="0"/>
          <c:showSerName val="0"/>
          <c:showPercent val="0"/>
          <c:showBubbleSize val="0"/>
        </c:dLbls>
        <c:gapWidth val="150"/>
        <c:axId val="109840256"/>
        <c:axId val="1098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9840256"/>
        <c:axId val="109842432"/>
      </c:lineChart>
      <c:dateAx>
        <c:axId val="109840256"/>
        <c:scaling>
          <c:orientation val="minMax"/>
        </c:scaling>
        <c:delete val="1"/>
        <c:axPos val="b"/>
        <c:numFmt formatCode="ge" sourceLinked="1"/>
        <c:majorTickMark val="none"/>
        <c:minorTickMark val="none"/>
        <c:tickLblPos val="none"/>
        <c:crossAx val="109842432"/>
        <c:crosses val="autoZero"/>
        <c:auto val="1"/>
        <c:lblOffset val="100"/>
        <c:baseTimeUnit val="years"/>
      </c:dateAx>
      <c:valAx>
        <c:axId val="1098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78.05</c:v>
                </c:pt>
                <c:pt idx="1">
                  <c:v>86.8</c:v>
                </c:pt>
                <c:pt idx="2">
                  <c:v>84.28</c:v>
                </c:pt>
                <c:pt idx="3">
                  <c:v>75.98</c:v>
                </c:pt>
                <c:pt idx="4">
                  <c:v>76.67</c:v>
                </c:pt>
              </c:numCache>
            </c:numRef>
          </c:val>
        </c:ser>
        <c:dLbls>
          <c:showLegendKey val="0"/>
          <c:showVal val="0"/>
          <c:showCatName val="0"/>
          <c:showSerName val="0"/>
          <c:showPercent val="0"/>
          <c:showBubbleSize val="0"/>
        </c:dLbls>
        <c:gapWidth val="150"/>
        <c:axId val="96122368"/>
        <c:axId val="961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22368"/>
        <c:axId val="96124288"/>
      </c:lineChart>
      <c:dateAx>
        <c:axId val="96122368"/>
        <c:scaling>
          <c:orientation val="minMax"/>
        </c:scaling>
        <c:delete val="1"/>
        <c:axPos val="b"/>
        <c:numFmt formatCode="ge" sourceLinked="1"/>
        <c:majorTickMark val="none"/>
        <c:minorTickMark val="none"/>
        <c:tickLblPos val="none"/>
        <c:crossAx val="96124288"/>
        <c:crosses val="autoZero"/>
        <c:auto val="1"/>
        <c:lblOffset val="100"/>
        <c:baseTimeUnit val="years"/>
      </c:dateAx>
      <c:valAx>
        <c:axId val="961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42592"/>
        <c:axId val="973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42592"/>
        <c:axId val="97344512"/>
      </c:lineChart>
      <c:dateAx>
        <c:axId val="97342592"/>
        <c:scaling>
          <c:orientation val="minMax"/>
        </c:scaling>
        <c:delete val="1"/>
        <c:axPos val="b"/>
        <c:numFmt formatCode="ge" sourceLinked="1"/>
        <c:majorTickMark val="none"/>
        <c:minorTickMark val="none"/>
        <c:tickLblPos val="none"/>
        <c:crossAx val="97344512"/>
        <c:crosses val="autoZero"/>
        <c:auto val="1"/>
        <c:lblOffset val="100"/>
        <c:baseTimeUnit val="years"/>
      </c:dateAx>
      <c:valAx>
        <c:axId val="97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79072"/>
        <c:axId val="973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79072"/>
        <c:axId val="97380992"/>
      </c:lineChart>
      <c:dateAx>
        <c:axId val="97379072"/>
        <c:scaling>
          <c:orientation val="minMax"/>
        </c:scaling>
        <c:delete val="1"/>
        <c:axPos val="b"/>
        <c:numFmt formatCode="ge" sourceLinked="1"/>
        <c:majorTickMark val="none"/>
        <c:minorTickMark val="none"/>
        <c:tickLblPos val="none"/>
        <c:crossAx val="97380992"/>
        <c:crosses val="autoZero"/>
        <c:auto val="1"/>
        <c:lblOffset val="100"/>
        <c:baseTimeUnit val="years"/>
      </c:dateAx>
      <c:valAx>
        <c:axId val="973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37920"/>
        <c:axId val="1095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37920"/>
        <c:axId val="109540096"/>
      </c:lineChart>
      <c:dateAx>
        <c:axId val="109537920"/>
        <c:scaling>
          <c:orientation val="minMax"/>
        </c:scaling>
        <c:delete val="1"/>
        <c:axPos val="b"/>
        <c:numFmt formatCode="ge" sourceLinked="1"/>
        <c:majorTickMark val="none"/>
        <c:minorTickMark val="none"/>
        <c:tickLblPos val="none"/>
        <c:crossAx val="109540096"/>
        <c:crosses val="autoZero"/>
        <c:auto val="1"/>
        <c:lblOffset val="100"/>
        <c:baseTimeUnit val="years"/>
      </c:dateAx>
      <c:valAx>
        <c:axId val="1095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82592"/>
        <c:axId val="1095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82592"/>
        <c:axId val="109588864"/>
      </c:lineChart>
      <c:dateAx>
        <c:axId val="109582592"/>
        <c:scaling>
          <c:orientation val="minMax"/>
        </c:scaling>
        <c:delete val="1"/>
        <c:axPos val="b"/>
        <c:numFmt formatCode="ge" sourceLinked="1"/>
        <c:majorTickMark val="none"/>
        <c:minorTickMark val="none"/>
        <c:tickLblPos val="none"/>
        <c:crossAx val="109588864"/>
        <c:crosses val="autoZero"/>
        <c:auto val="1"/>
        <c:lblOffset val="100"/>
        <c:baseTimeUnit val="years"/>
      </c:dateAx>
      <c:valAx>
        <c:axId val="109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619072"/>
        <c:axId val="109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9619072"/>
        <c:axId val="109629440"/>
      </c:lineChart>
      <c:dateAx>
        <c:axId val="109619072"/>
        <c:scaling>
          <c:orientation val="minMax"/>
        </c:scaling>
        <c:delete val="1"/>
        <c:axPos val="b"/>
        <c:numFmt formatCode="ge" sourceLinked="1"/>
        <c:majorTickMark val="none"/>
        <c:minorTickMark val="none"/>
        <c:tickLblPos val="none"/>
        <c:crossAx val="109629440"/>
        <c:crosses val="autoZero"/>
        <c:auto val="1"/>
        <c:lblOffset val="100"/>
        <c:baseTimeUnit val="years"/>
      </c:dateAx>
      <c:valAx>
        <c:axId val="109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44.13</c:v>
                </c:pt>
                <c:pt idx="1">
                  <c:v>58.9</c:v>
                </c:pt>
                <c:pt idx="2">
                  <c:v>54.51</c:v>
                </c:pt>
                <c:pt idx="3">
                  <c:v>41.24</c:v>
                </c:pt>
                <c:pt idx="4">
                  <c:v>42.02</c:v>
                </c:pt>
              </c:numCache>
            </c:numRef>
          </c:val>
        </c:ser>
        <c:dLbls>
          <c:showLegendKey val="0"/>
          <c:showVal val="0"/>
          <c:showCatName val="0"/>
          <c:showSerName val="0"/>
          <c:showPercent val="0"/>
          <c:showBubbleSize val="0"/>
        </c:dLbls>
        <c:gapWidth val="150"/>
        <c:axId val="109645184"/>
        <c:axId val="109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9645184"/>
        <c:axId val="109663744"/>
      </c:lineChart>
      <c:dateAx>
        <c:axId val="109645184"/>
        <c:scaling>
          <c:orientation val="minMax"/>
        </c:scaling>
        <c:delete val="1"/>
        <c:axPos val="b"/>
        <c:numFmt formatCode="ge" sourceLinked="1"/>
        <c:majorTickMark val="none"/>
        <c:minorTickMark val="none"/>
        <c:tickLblPos val="none"/>
        <c:crossAx val="109663744"/>
        <c:crosses val="autoZero"/>
        <c:auto val="1"/>
        <c:lblOffset val="100"/>
        <c:baseTimeUnit val="years"/>
      </c:dateAx>
      <c:valAx>
        <c:axId val="109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217.76</c:v>
                </c:pt>
                <c:pt idx="1">
                  <c:v>161.38999999999999</c:v>
                </c:pt>
                <c:pt idx="2">
                  <c:v>182.52</c:v>
                </c:pt>
                <c:pt idx="3">
                  <c:v>242.9</c:v>
                </c:pt>
                <c:pt idx="4">
                  <c:v>237.17</c:v>
                </c:pt>
              </c:numCache>
            </c:numRef>
          </c:val>
        </c:ser>
        <c:dLbls>
          <c:showLegendKey val="0"/>
          <c:showVal val="0"/>
          <c:showCatName val="0"/>
          <c:showSerName val="0"/>
          <c:showPercent val="0"/>
          <c:showBubbleSize val="0"/>
        </c:dLbls>
        <c:gapWidth val="150"/>
        <c:axId val="109689472"/>
        <c:axId val="1096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9689472"/>
        <c:axId val="109691648"/>
      </c:lineChart>
      <c:dateAx>
        <c:axId val="109689472"/>
        <c:scaling>
          <c:orientation val="minMax"/>
        </c:scaling>
        <c:delete val="1"/>
        <c:axPos val="b"/>
        <c:numFmt formatCode="ge" sourceLinked="1"/>
        <c:majorTickMark val="none"/>
        <c:minorTickMark val="none"/>
        <c:tickLblPos val="none"/>
        <c:crossAx val="109691648"/>
        <c:crosses val="autoZero"/>
        <c:auto val="1"/>
        <c:lblOffset val="100"/>
        <c:baseTimeUnit val="years"/>
      </c:dateAx>
      <c:valAx>
        <c:axId val="1096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毛呂山町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34690</v>
      </c>
      <c r="AM8" s="67"/>
      <c r="AN8" s="67"/>
      <c r="AO8" s="67"/>
      <c r="AP8" s="67"/>
      <c r="AQ8" s="67"/>
      <c r="AR8" s="67"/>
      <c r="AS8" s="67"/>
      <c r="AT8" s="66">
        <f>データ!T6</f>
        <v>34.07</v>
      </c>
      <c r="AU8" s="66"/>
      <c r="AV8" s="66"/>
      <c r="AW8" s="66"/>
      <c r="AX8" s="66"/>
      <c r="AY8" s="66"/>
      <c r="AZ8" s="66"/>
      <c r="BA8" s="66"/>
      <c r="BB8" s="66">
        <f>データ!U6</f>
        <v>1018.2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1.6</v>
      </c>
      <c r="Q10" s="66"/>
      <c r="R10" s="66"/>
      <c r="S10" s="66"/>
      <c r="T10" s="66"/>
      <c r="U10" s="66"/>
      <c r="V10" s="66"/>
      <c r="W10" s="66">
        <f>データ!Q6</f>
        <v>95.59</v>
      </c>
      <c r="X10" s="66"/>
      <c r="Y10" s="66"/>
      <c r="Z10" s="66"/>
      <c r="AA10" s="66"/>
      <c r="AB10" s="66"/>
      <c r="AC10" s="66"/>
      <c r="AD10" s="67">
        <f>データ!R6</f>
        <v>1890</v>
      </c>
      <c r="AE10" s="67"/>
      <c r="AF10" s="67"/>
      <c r="AG10" s="67"/>
      <c r="AH10" s="67"/>
      <c r="AI10" s="67"/>
      <c r="AJ10" s="67"/>
      <c r="AK10" s="2"/>
      <c r="AL10" s="67">
        <f>データ!V6</f>
        <v>551</v>
      </c>
      <c r="AM10" s="67"/>
      <c r="AN10" s="67"/>
      <c r="AO10" s="67"/>
      <c r="AP10" s="67"/>
      <c r="AQ10" s="67"/>
      <c r="AR10" s="67"/>
      <c r="AS10" s="67"/>
      <c r="AT10" s="66">
        <f>データ!W6</f>
        <v>0.24</v>
      </c>
      <c r="AU10" s="66"/>
      <c r="AV10" s="66"/>
      <c r="AW10" s="66"/>
      <c r="AX10" s="66"/>
      <c r="AY10" s="66"/>
      <c r="AZ10" s="66"/>
      <c r="BA10" s="66"/>
      <c r="BB10" s="66">
        <f>データ!X6</f>
        <v>2295.83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113263</v>
      </c>
      <c r="D6" s="33">
        <f t="shared" si="3"/>
        <v>47</v>
      </c>
      <c r="E6" s="33">
        <f t="shared" si="3"/>
        <v>17</v>
      </c>
      <c r="F6" s="33">
        <f t="shared" si="3"/>
        <v>5</v>
      </c>
      <c r="G6" s="33">
        <f t="shared" si="3"/>
        <v>0</v>
      </c>
      <c r="H6" s="33" t="str">
        <f t="shared" si="3"/>
        <v>埼玉県　毛呂山町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v>
      </c>
      <c r="Q6" s="34">
        <f t="shared" si="3"/>
        <v>95.59</v>
      </c>
      <c r="R6" s="34">
        <f t="shared" si="3"/>
        <v>1890</v>
      </c>
      <c r="S6" s="34">
        <f t="shared" si="3"/>
        <v>34690</v>
      </c>
      <c r="T6" s="34">
        <f t="shared" si="3"/>
        <v>34.07</v>
      </c>
      <c r="U6" s="34">
        <f t="shared" si="3"/>
        <v>1018.2</v>
      </c>
      <c r="V6" s="34">
        <f t="shared" si="3"/>
        <v>551</v>
      </c>
      <c r="W6" s="34">
        <f t="shared" si="3"/>
        <v>0.24</v>
      </c>
      <c r="X6" s="34">
        <f t="shared" si="3"/>
        <v>2295.83</v>
      </c>
      <c r="Y6" s="35">
        <f>IF(Y7="",NA(),Y7)</f>
        <v>78.05</v>
      </c>
      <c r="Z6" s="35">
        <f t="shared" ref="Z6:AH6" si="4">IF(Z7="",NA(),Z7)</f>
        <v>86.8</v>
      </c>
      <c r="AA6" s="35">
        <f t="shared" si="4"/>
        <v>84.28</v>
      </c>
      <c r="AB6" s="35">
        <f t="shared" si="4"/>
        <v>75.98</v>
      </c>
      <c r="AC6" s="35">
        <f t="shared" si="4"/>
        <v>76.67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44.13</v>
      </c>
      <c r="BR6" s="35">
        <f t="shared" ref="BR6:BZ6" si="8">IF(BR7="",NA(),BR7)</f>
        <v>58.9</v>
      </c>
      <c r="BS6" s="35">
        <f t="shared" si="8"/>
        <v>54.51</v>
      </c>
      <c r="BT6" s="35">
        <f t="shared" si="8"/>
        <v>41.24</v>
      </c>
      <c r="BU6" s="35">
        <f t="shared" si="8"/>
        <v>42.02</v>
      </c>
      <c r="BV6" s="35">
        <f t="shared" si="8"/>
        <v>42.48</v>
      </c>
      <c r="BW6" s="35">
        <f t="shared" si="8"/>
        <v>50.9</v>
      </c>
      <c r="BX6" s="35">
        <f t="shared" si="8"/>
        <v>50.82</v>
      </c>
      <c r="BY6" s="35">
        <f t="shared" si="8"/>
        <v>52.19</v>
      </c>
      <c r="BZ6" s="35">
        <f t="shared" si="8"/>
        <v>55.32</v>
      </c>
      <c r="CA6" s="34" t="str">
        <f>IF(CA7="","",IF(CA7="-","【-】","【"&amp;SUBSTITUTE(TEXT(CA7,"#,##0.00"),"-","△")&amp;"】"))</f>
        <v>【55.73】</v>
      </c>
      <c r="CB6" s="35">
        <f>IF(CB7="",NA(),CB7)</f>
        <v>217.76</v>
      </c>
      <c r="CC6" s="35">
        <f t="shared" ref="CC6:CK6" si="9">IF(CC7="",NA(),CC7)</f>
        <v>161.38999999999999</v>
      </c>
      <c r="CD6" s="35">
        <f t="shared" si="9"/>
        <v>182.52</v>
      </c>
      <c r="CE6" s="35">
        <f t="shared" si="9"/>
        <v>242.9</v>
      </c>
      <c r="CF6" s="35">
        <f t="shared" si="9"/>
        <v>237.17</v>
      </c>
      <c r="CG6" s="35">
        <f t="shared" si="9"/>
        <v>343.8</v>
      </c>
      <c r="CH6" s="35">
        <f t="shared" si="9"/>
        <v>293.27</v>
      </c>
      <c r="CI6" s="35">
        <f t="shared" si="9"/>
        <v>300.52</v>
      </c>
      <c r="CJ6" s="35">
        <f t="shared" si="9"/>
        <v>296.14</v>
      </c>
      <c r="CK6" s="35">
        <f t="shared" si="9"/>
        <v>283.17</v>
      </c>
      <c r="CL6" s="34" t="str">
        <f>IF(CL7="","",IF(CL7="-","【-】","【"&amp;SUBSTITUTE(TEXT(CL7,"#,##0.00"),"-","△")&amp;"】"))</f>
        <v>【276.78】</v>
      </c>
      <c r="CM6" s="35">
        <f>IF(CM7="",NA(),CM7)</f>
        <v>100</v>
      </c>
      <c r="CN6" s="35">
        <f t="shared" ref="CN6:CV6" si="10">IF(CN7="",NA(),CN7)</f>
        <v>100</v>
      </c>
      <c r="CO6" s="35">
        <f t="shared" si="10"/>
        <v>100</v>
      </c>
      <c r="CP6" s="35">
        <f t="shared" si="10"/>
        <v>60.45</v>
      </c>
      <c r="CQ6" s="35">
        <f t="shared" si="10"/>
        <v>57.27</v>
      </c>
      <c r="CR6" s="35">
        <f t="shared" si="10"/>
        <v>46.06</v>
      </c>
      <c r="CS6" s="35">
        <f t="shared" si="10"/>
        <v>53.78</v>
      </c>
      <c r="CT6" s="35">
        <f t="shared" si="10"/>
        <v>53.24</v>
      </c>
      <c r="CU6" s="35">
        <f t="shared" si="10"/>
        <v>52.31</v>
      </c>
      <c r="CV6" s="35">
        <f t="shared" si="10"/>
        <v>60.65</v>
      </c>
      <c r="CW6" s="34" t="str">
        <f>IF(CW7="","",IF(CW7="-","【-】","【"&amp;SUBSTITUTE(TEXT(CW7,"#,##0.00"),"-","△")&amp;"】"))</f>
        <v>【59.15】</v>
      </c>
      <c r="CX6" s="35">
        <f>IF(CX7="",NA(),CX7)</f>
        <v>99.23</v>
      </c>
      <c r="CY6" s="35">
        <f t="shared" ref="CY6:DG6" si="11">IF(CY7="",NA(),CY7)</f>
        <v>99.24</v>
      </c>
      <c r="CZ6" s="35">
        <f t="shared" si="11"/>
        <v>99.26</v>
      </c>
      <c r="DA6" s="35">
        <f t="shared" si="11"/>
        <v>100</v>
      </c>
      <c r="DB6" s="35">
        <f t="shared" si="11"/>
        <v>99.27</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113263</v>
      </c>
      <c r="D7" s="37">
        <v>47</v>
      </c>
      <c r="E7" s="37">
        <v>17</v>
      </c>
      <c r="F7" s="37">
        <v>5</v>
      </c>
      <c r="G7" s="37">
        <v>0</v>
      </c>
      <c r="H7" s="37" t="s">
        <v>110</v>
      </c>
      <c r="I7" s="37" t="s">
        <v>111</v>
      </c>
      <c r="J7" s="37" t="s">
        <v>112</v>
      </c>
      <c r="K7" s="37" t="s">
        <v>113</v>
      </c>
      <c r="L7" s="37" t="s">
        <v>114</v>
      </c>
      <c r="M7" s="37"/>
      <c r="N7" s="38" t="s">
        <v>115</v>
      </c>
      <c r="O7" s="38" t="s">
        <v>116</v>
      </c>
      <c r="P7" s="38">
        <v>1.6</v>
      </c>
      <c r="Q7" s="38">
        <v>95.59</v>
      </c>
      <c r="R7" s="38">
        <v>1890</v>
      </c>
      <c r="S7" s="38">
        <v>34690</v>
      </c>
      <c r="T7" s="38">
        <v>34.07</v>
      </c>
      <c r="U7" s="38">
        <v>1018.2</v>
      </c>
      <c r="V7" s="38">
        <v>551</v>
      </c>
      <c r="W7" s="38">
        <v>0.24</v>
      </c>
      <c r="X7" s="38">
        <v>2295.83</v>
      </c>
      <c r="Y7" s="38">
        <v>78.05</v>
      </c>
      <c r="Z7" s="38">
        <v>86.8</v>
      </c>
      <c r="AA7" s="38">
        <v>84.28</v>
      </c>
      <c r="AB7" s="38">
        <v>75.98</v>
      </c>
      <c r="AC7" s="38">
        <v>76.67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44.13</v>
      </c>
      <c r="BR7" s="38">
        <v>58.9</v>
      </c>
      <c r="BS7" s="38">
        <v>54.51</v>
      </c>
      <c r="BT7" s="38">
        <v>41.24</v>
      </c>
      <c r="BU7" s="38">
        <v>42.02</v>
      </c>
      <c r="BV7" s="38">
        <v>42.48</v>
      </c>
      <c r="BW7" s="38">
        <v>50.9</v>
      </c>
      <c r="BX7" s="38">
        <v>50.82</v>
      </c>
      <c r="BY7" s="38">
        <v>52.19</v>
      </c>
      <c r="BZ7" s="38">
        <v>55.32</v>
      </c>
      <c r="CA7" s="38">
        <v>55.73</v>
      </c>
      <c r="CB7" s="38">
        <v>217.76</v>
      </c>
      <c r="CC7" s="38">
        <v>161.38999999999999</v>
      </c>
      <c r="CD7" s="38">
        <v>182.52</v>
      </c>
      <c r="CE7" s="38">
        <v>242.9</v>
      </c>
      <c r="CF7" s="38">
        <v>237.17</v>
      </c>
      <c r="CG7" s="38">
        <v>343.8</v>
      </c>
      <c r="CH7" s="38">
        <v>293.27</v>
      </c>
      <c r="CI7" s="38">
        <v>300.52</v>
      </c>
      <c r="CJ7" s="38">
        <v>296.14</v>
      </c>
      <c r="CK7" s="38">
        <v>283.17</v>
      </c>
      <c r="CL7" s="38">
        <v>276.77999999999997</v>
      </c>
      <c r="CM7" s="38">
        <v>100</v>
      </c>
      <c r="CN7" s="38">
        <v>100</v>
      </c>
      <c r="CO7" s="38">
        <v>100</v>
      </c>
      <c r="CP7" s="38">
        <v>60.45</v>
      </c>
      <c r="CQ7" s="38">
        <v>57.27</v>
      </c>
      <c r="CR7" s="38">
        <v>46.06</v>
      </c>
      <c r="CS7" s="38">
        <v>53.78</v>
      </c>
      <c r="CT7" s="38">
        <v>53.24</v>
      </c>
      <c r="CU7" s="38">
        <v>52.31</v>
      </c>
      <c r="CV7" s="38">
        <v>60.65</v>
      </c>
      <c r="CW7" s="38">
        <v>59.15</v>
      </c>
      <c r="CX7" s="38">
        <v>99.23</v>
      </c>
      <c r="CY7" s="38">
        <v>99.24</v>
      </c>
      <c r="CZ7" s="38">
        <v>99.26</v>
      </c>
      <c r="DA7" s="38">
        <v>100</v>
      </c>
      <c r="DB7" s="38">
        <v>99.27</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お客様</cp:lastModifiedBy>
  <cp:lastPrinted>2018-02-08T07:23:19Z</cp:lastPrinted>
  <dcterms:created xsi:type="dcterms:W3CDTF">2017-12-25T02:27:21Z</dcterms:created>
  <dcterms:modified xsi:type="dcterms:W3CDTF">2018-02-14T00:07:35Z</dcterms:modified>
</cp:coreProperties>
</file>