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172.26.10.170\suido\03水道庶務\調査回答\"/>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<sst xmlns="http://schemas.openxmlformats.org/spreadsheetml/2006/main" count="232" uniqueCount="120">
  <si>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</si>
  <si>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</si>
  <si>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</si>
  <si>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</si>
  <si>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</si>
  <si>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</si>
  <si>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</si>
  <si>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</si>
  <si>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</si>
  <si>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</si>
  <si>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</si>
  <si>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</si>
  <si>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</si>
  <si>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</si>
  <si>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</si>
  <si>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</si>
  <si>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</si>
  <si>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</si>
  <si>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</si>
  <si>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</si>
  <si>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</si>
  <si>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</si>
  <si>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</si>
  <si>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</si>
  <si>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</si>
  <si>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</si>
  <si>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</si>
  <si>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</si>
  <si>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</si>
  <si>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</si>
  <si>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</si>
  <si>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</si>
  <si>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</si>
  <si>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</si>
  <si>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</si>
  <si>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</si>
  <si>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</si>
  <si>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</si>
  <si>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</si>
  <si>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</si>
  <si>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</si>
  <si>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</si>
  <si>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</si>
  <si>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</si>
  <si>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</si>
  <si>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</si>
  <si>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</si>
  <si>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</si>
  <si>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</si>
  <si>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</si>
  <si>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</si>
  <si>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</si>
  <si>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</si>
  <si>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</si>
  <si>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</si>
  <si>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</si>
  <si>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</si>
  <si>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</si>
  <si>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</si>
  <si>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</si>
  <si>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</si>
  <si>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</si>
  <si>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</si>
  <si>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</si>
  <si>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</si>
  <si>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</si>
  <si>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</si>
  <si>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</si>
  <si>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</si>
  <si>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</si>
  <si>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</si>
  <si>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</si>
  <si>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</si>
  <si>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</si>
  <si>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</si>
  <si>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</si>
  <si>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</si>
  <si>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</si>
  <si>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</si>
  <si>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</si>
  <si>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</si>
  <si>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</si>
  <si>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</si>
  <si>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</si>
  <si>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</si>
  <si>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</si>
  <si>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</si>
  <si>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</si>
  <si>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</si>
  <si>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</si>
  <si>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</si>
  <si>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</si>
  <si>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</si>
  <si>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</si>
  <si>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</si>
  <si>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</si>
  <si>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</si>
  <si>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</si>
  <si>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</si>
  <si>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</si>
  <si>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</si>
  <si>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</si>
  <si>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</si>
  <si>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</si>
  <si>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</si>
  <si>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三芳町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</si>
  <si>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</si>
  <si>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</si>
  <si>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</si>
  <si>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</si>
  <si>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</si>
  <si>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</si>
  <si>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</si>
  <si>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</si>
  <si>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</si>
  <si>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</si>
  <si>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</si>
  <si>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【健全性】　　　　　　　　　　　　　　　　　　　　　　　　経常収支比率は、昨年同様、黒字を維持している。給水収益は昨年より増加し、給水原価については経常費用を抑えることができたことで減少しており、それによって料金回収率も上がり、類似団体との比較において現状では健全性を保っているといえる。流動比率においては安定して300％以上を維持しており短期債務支払い能力を保っている。一方で施設整備資金確保のために企業債残高比率が増加しており、今後も施設の更新では起債によりこの比率の上昇が見込まれる。施設更新費用の財源確保のためには、引き続き費用削減に努める必要がある。
【効率性】
施設利用率、有収率は類似団体の平均値を上回る水準であり、適正な施設規模にて安定供給している。有収率については、漏水やメーター不感水量以外にも水質維持のため不可欠な管洗浄等による水量にも影響を受けるため、引き続き維持管理の効率向上に努め料金回収率に反映させていきたい。
</t>
    <rPh sb="1" eb="4">
      <t>ケンゼンセイ</t>
    </rPh>
    <rPh sb="57" eb="59">
      <t>サクネン</t>
    </rPh>
    <rPh sb="74" eb="76">
      <t>ケイジョウ</t>
    </rPh>
    <rPh sb="76" eb="78">
      <t>ヒヨウ</t>
    </rPh>
    <rPh sb="79" eb="80">
      <t>オサ</t>
    </rPh>
    <rPh sb="114" eb="116">
      <t>ルイジ</t>
    </rPh>
    <rPh sb="116" eb="118">
      <t>ダンタイ</t>
    </rPh>
    <rPh sb="120" eb="122">
      <t>ヒカク</t>
    </rPh>
    <rPh sb="161" eb="163">
      <t>イジョウ</t>
    </rPh>
    <rPh sb="164" eb="166">
      <t>イジ</t>
    </rPh>
    <rPh sb="245" eb="247">
      <t>シセツ</t>
    </rPh>
    <rPh sb="247" eb="249">
      <t>コウシン</t>
    </rPh>
    <rPh sb="249" eb="251">
      <t>ヒヨウ</t>
    </rPh>
    <rPh sb="252" eb="254">
      <t>ザイゲン</t>
    </rPh>
    <rPh sb="254" eb="256">
      <t>カクホ</t>
    </rPh>
    <rPh sb="262" eb="263">
      <t>ヒ</t>
    </rPh>
    <rPh sb="264" eb="265">
      <t>ツヅ</t>
    </rPh>
    <rPh sb="266" eb="268">
      <t>ヒヨウ</t>
    </rPh>
    <rPh sb="268" eb="270">
      <t>サクゲン</t>
    </rPh>
    <rPh sb="271" eb="272">
      <t>ツト</t>
    </rPh>
    <rPh sb="274" eb="276">
      <t>ヒツヨウ</t>
    </rPh>
    <phoneticPr fontId="4"/>
  </si>
  <si>
    <t>各指標の値を類似団体と比較すると、健全経営を保てていると言える。しかし、浄水場施設整備費や配水管の更新など、経費は今後も増える見込みであり、人口減少や施設の老朽化等経営環境が厳しさを増すなかで、ｻｰﾋﾞｽの安定的継続提供を行うために一層の経営健全化に努めていく。</t>
    <rPh sb="36" eb="39">
      <t>ジョウスイジョウ</t>
    </rPh>
    <phoneticPr fontId="4"/>
  </si>
  <si>
    <t>現状では、有形固定資産のうち法定耐用年数を経過した資産は類似団体と比較しても多くない。しかしながら、一部の地域において法定耐用年数を10年以上残しながら腐食による漏水被害があった。この地域は、液状化が予測されている地域でもあるため更新時期を早め、平成35年度までの計画で配水管の更新を進めている。
また、配水管以外の資産としては浄水場の浄水施設及び配水施設更新が完了し、機械・電気設備である中央監視設備更新も平成29年度に完了する。今後においては、非常用自家発電機の更新に向け、平成30年度に基本実施設計に入り、平成31・32年度の2ヵ年で更新する予定である。</t>
    <rPh sb="164" eb="167">
      <t>ジョウスイジョウ</t>
    </rPh>
    <rPh sb="178" eb="180">
      <t>コウシン</t>
    </rPh>
    <rPh sb="181" eb="183">
      <t>カンリョウ</t>
    </rPh>
    <rPh sb="204" eb="206">
      <t>ヘイセイ</t>
    </rPh>
    <rPh sb="208" eb="210">
      <t>ネンド</t>
    </rPh>
    <rPh sb="211" eb="213">
      <t>カンリョウ</t>
    </rPh>
    <rPh sb="256" eb="258">
      <t>ヘイセイ</t>
    </rPh>
    <rPh sb="263" eb="265">
      <t>ネンド</t>
    </rPh>
    <rPh sb="268" eb="269">
      <t>ネン</t>
    </rPh>
    <rPh sb="274" eb="27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</si>
</sst>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0.93</c:v>
                </c:pt>
                <c:pt idx="1">
                  <c:v>0.3</c:v>
                </c:pt>
                <c:pt idx="2">
                  <c:v>1.35</c:v>
                </c:pt>
                <c:pt idx="3">
                  <c:v>0.28999999999999998</c:v>
                </c:pt>
                <c:pt idx="4">
                  <c:v>3.03</c:v>
                </c:pt>
              </c:numCache>
            </c:numRef>
          </c:val>
          <c:extLst>
            <c:ext xmlns:c16="http://schemas.microsoft.com/office/drawing/2014/chart" uri="{C3380CC4-5D6E-409C-BE32-E72D297353CC}">
              <c16:uniqueId val="{00000000-68A0-4CFF-9B6E-59FBA09ECFE6}"/>
            </c:ext>
          </c:extLst>
        </c:ser>
        <c:dLbls>
          <c:showLegendKey val="0"/>
          <c:showVal val="0"/>
          <c:showCatName val="0"/>
          <c:showSerName val="0"/>
          <c:showPercent val="0"/>
          <c:showBubbleSize val="0"/>
        </c:dLbls>
        <c:gapWidth val="150"/>
        <c:axId val="80437632"/>
        <c:axId val="804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68A0-4CFF-9B6E-59FBA09ECFE6}"/>
            </c:ext>
          </c:extLst>
        </c:ser>
        <c:dLbls>
          <c:showLegendKey val="0"/>
          <c:showVal val="0"/>
          <c:showCatName val="0"/>
          <c:showSerName val="0"/>
          <c:showPercent val="0"/>
          <c:showBubbleSize val="0"/>
        </c:dLbls>
        <c:marker val="1"/>
        <c:smooth val="0"/>
        <c:axId val="80437632"/>
        <c:axId val="80439552"/>
      </c:lineChart>
      <c:dateAx>
        <c:axId val="80437632"/>
        <c:scaling>
          <c:orientation val="minMax"/>
        </c:scaling>
        <c:delete val="1"/>
        <c:axPos val="b"/>
        <c:numFmt formatCode="ge" sourceLinked="1"/>
        <c:majorTickMark val="none"/>
        <c:minorTickMark val="none"/>
        <c:tickLblPos val="none"/>
        <c:crossAx val="80439552"/>
        <c:crosses val="autoZero"/>
        <c:auto val="1"/>
        <c:lblOffset val="100"/>
        <c:baseTimeUnit val="years"/>
      </c:dateAx>
      <c:valAx>
        <c:axId val="804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63.06</c:v>
                </c:pt>
                <c:pt idx="1">
                  <c:v>62.54</c:v>
                </c:pt>
                <c:pt idx="2">
                  <c:v>62.76</c:v>
                </c:pt>
                <c:pt idx="3">
                  <c:v>63.1</c:v>
                </c:pt>
                <c:pt idx="4">
                  <c:v>63.06</c:v>
                </c:pt>
              </c:numCache>
            </c:numRef>
          </c:val>
          <c:extLst>
            <c:ext xmlns:c16="http://schemas.microsoft.com/office/drawing/2014/chart" uri="{C3380CC4-5D6E-409C-BE32-E72D297353CC}">
              <c16:uniqueId val="{00000000-F11B-4729-867F-ABC49F08E49A}"/>
            </c:ext>
          </c:extLst>
        </c:ser>
        <c:dLbls>
          <c:showLegendKey val="0"/>
          <c:showVal val="0"/>
          <c:showCatName val="0"/>
          <c:showSerName val="0"/>
          <c:showPercent val="0"/>
          <c:showBubbleSize val="0"/>
        </c:dLbls>
        <c:gapWidth val="150"/>
        <c:axId val="83653376"/>
        <c:axId val="8365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F11B-4729-867F-ABC49F08E49A}"/>
            </c:ext>
          </c:extLst>
        </c:ser>
        <c:dLbls>
          <c:showLegendKey val="0"/>
          <c:showVal val="0"/>
          <c:showCatName val="0"/>
          <c:showSerName val="0"/>
          <c:showPercent val="0"/>
          <c:showBubbleSize val="0"/>
        </c:dLbls>
        <c:marker val="1"/>
        <c:smooth val="0"/>
        <c:axId val="83653376"/>
        <c:axId val="83655296"/>
      </c:lineChart>
      <c:dateAx>
        <c:axId val="83653376"/>
        <c:scaling>
          <c:orientation val="minMax"/>
        </c:scaling>
        <c:delete val="1"/>
        <c:axPos val="b"/>
        <c:numFmt formatCode="ge" sourceLinked="1"/>
        <c:majorTickMark val="none"/>
        <c:minorTickMark val="none"/>
        <c:tickLblPos val="none"/>
        <c:crossAx val="83655296"/>
        <c:crosses val="autoZero"/>
        <c:auto val="1"/>
        <c:lblOffset val="100"/>
        <c:baseTimeUnit val="years"/>
      </c:dateAx>
      <c:valAx>
        <c:axId val="8365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93.96</c:v>
                </c:pt>
                <c:pt idx="1">
                  <c:v>93.54</c:v>
                </c:pt>
                <c:pt idx="2">
                  <c:v>94.04</c:v>
                </c:pt>
                <c:pt idx="3">
                  <c:v>94.69</c:v>
                </c:pt>
                <c:pt idx="4">
                  <c:v>94.99</c:v>
                </c:pt>
              </c:numCache>
            </c:numRef>
          </c:val>
          <c:extLst>
            <c:ext xmlns:c16="http://schemas.microsoft.com/office/drawing/2014/chart" uri="{C3380CC4-5D6E-409C-BE32-E72D297353CC}">
              <c16:uniqueId val="{00000000-783E-4F46-953C-31E98DB4FF89}"/>
            </c:ext>
          </c:extLst>
        </c:ser>
        <c:dLbls>
          <c:showLegendKey val="0"/>
          <c:showVal val="0"/>
          <c:showCatName val="0"/>
          <c:showSerName val="0"/>
          <c:showPercent val="0"/>
          <c:showBubbleSize val="0"/>
        </c:dLbls>
        <c:gapWidth val="150"/>
        <c:axId val="83693952"/>
        <c:axId val="836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783E-4F46-953C-31E98DB4FF89}"/>
            </c:ext>
          </c:extLst>
        </c:ser>
        <c:dLbls>
          <c:showLegendKey val="0"/>
          <c:showVal val="0"/>
          <c:showCatName val="0"/>
          <c:showSerName val="0"/>
          <c:showPercent val="0"/>
          <c:showBubbleSize val="0"/>
        </c:dLbls>
        <c:marker val="1"/>
        <c:smooth val="0"/>
        <c:axId val="83693952"/>
        <c:axId val="83695872"/>
      </c:lineChart>
      <c:dateAx>
        <c:axId val="83693952"/>
        <c:scaling>
          <c:orientation val="minMax"/>
        </c:scaling>
        <c:delete val="1"/>
        <c:axPos val="b"/>
        <c:numFmt formatCode="ge" sourceLinked="1"/>
        <c:majorTickMark val="none"/>
        <c:minorTickMark val="none"/>
        <c:tickLblPos val="none"/>
        <c:crossAx val="83695872"/>
        <c:crosses val="autoZero"/>
        <c:auto val="1"/>
        <c:lblOffset val="100"/>
        <c:baseTimeUnit val="years"/>
      </c:dateAx>
      <c:valAx>
        <c:axId val="836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93.21</c:v>
                </c:pt>
                <c:pt idx="1">
                  <c:v>94.5</c:v>
                </c:pt>
                <c:pt idx="2">
                  <c:v>106.77</c:v>
                </c:pt>
                <c:pt idx="3">
                  <c:v>106.03</c:v>
                </c:pt>
                <c:pt idx="4">
                  <c:v>111.54</c:v>
                </c:pt>
              </c:numCache>
            </c:numRef>
          </c:val>
          <c:extLst>
            <c:ext xmlns:c16="http://schemas.microsoft.com/office/drawing/2014/chart" uri="{C3380CC4-5D6E-409C-BE32-E72D297353CC}">
              <c16:uniqueId val="{00000000-6689-4AAA-B3AA-C747BBB43C5A}"/>
            </c:ext>
          </c:extLst>
        </c:ser>
        <c:dLbls>
          <c:showLegendKey val="0"/>
          <c:showVal val="0"/>
          <c:showCatName val="0"/>
          <c:showSerName val="0"/>
          <c:showPercent val="0"/>
          <c:showBubbleSize val="0"/>
        </c:dLbls>
        <c:gapWidth val="150"/>
        <c:axId val="80748544"/>
        <c:axId val="807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6689-4AAA-B3AA-C747BBB43C5A}"/>
            </c:ext>
          </c:extLst>
        </c:ser>
        <c:dLbls>
          <c:showLegendKey val="0"/>
          <c:showVal val="0"/>
          <c:showCatName val="0"/>
          <c:showSerName val="0"/>
          <c:showPercent val="0"/>
          <c:showBubbleSize val="0"/>
        </c:dLbls>
        <c:marker val="1"/>
        <c:smooth val="0"/>
        <c:axId val="80748544"/>
        <c:axId val="80750464"/>
      </c:lineChart>
      <c:dateAx>
        <c:axId val="80748544"/>
        <c:scaling>
          <c:orientation val="minMax"/>
        </c:scaling>
        <c:delete val="1"/>
        <c:axPos val="b"/>
        <c:numFmt formatCode="ge" sourceLinked="1"/>
        <c:majorTickMark val="none"/>
        <c:minorTickMark val="none"/>
        <c:tickLblPos val="none"/>
        <c:crossAx val="80750464"/>
        <c:crosses val="autoZero"/>
        <c:auto val="1"/>
        <c:lblOffset val="100"/>
        <c:baseTimeUnit val="years"/>
      </c:dateAx>
      <c:valAx>
        <c:axId val="80750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7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c:v>
                </c:pt>
                <c:pt idx="1">
                  <c:v>43.11</c:v>
                </c:pt>
                <c:pt idx="2">
                  <c:v>43.92</c:v>
                </c:pt>
                <c:pt idx="3">
                  <c:v>43.39</c:v>
                </c:pt>
                <c:pt idx="4">
                  <c:v>44.63</c:v>
                </c:pt>
              </c:numCache>
            </c:numRef>
          </c:val>
          <c:extLst>
            <c:ext xmlns:c16="http://schemas.microsoft.com/office/drawing/2014/chart" uri="{C3380CC4-5D6E-409C-BE32-E72D297353CC}">
              <c16:uniqueId val="{00000000-5E11-42ED-B07E-67A798F7DC37}"/>
            </c:ext>
          </c:extLst>
        </c:ser>
        <c:dLbls>
          <c:showLegendKey val="0"/>
          <c:showVal val="0"/>
          <c:showCatName val="0"/>
          <c:showSerName val="0"/>
          <c:showPercent val="0"/>
          <c:showBubbleSize val="0"/>
        </c:dLbls>
        <c:gapWidth val="150"/>
        <c:axId val="80760192"/>
        <c:axId val="807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5E11-42ED-B07E-67A798F7DC37}"/>
            </c:ext>
          </c:extLst>
        </c:ser>
        <c:dLbls>
          <c:showLegendKey val="0"/>
          <c:showVal val="0"/>
          <c:showCatName val="0"/>
          <c:showSerName val="0"/>
          <c:showPercent val="0"/>
          <c:showBubbleSize val="0"/>
        </c:dLbls>
        <c:marker val="1"/>
        <c:smooth val="0"/>
        <c:axId val="80760192"/>
        <c:axId val="80770560"/>
      </c:lineChart>
      <c:dateAx>
        <c:axId val="80760192"/>
        <c:scaling>
          <c:orientation val="minMax"/>
        </c:scaling>
        <c:delete val="1"/>
        <c:axPos val="b"/>
        <c:numFmt formatCode="ge" sourceLinked="1"/>
        <c:majorTickMark val="none"/>
        <c:minorTickMark val="none"/>
        <c:tickLblPos val="none"/>
        <c:crossAx val="80770560"/>
        <c:crosses val="autoZero"/>
        <c:auto val="1"/>
        <c:lblOffset val="100"/>
        <c:baseTimeUnit val="years"/>
      </c:dateAx>
      <c:valAx>
        <c:axId val="807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6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1.0900000000000001</c:v>
                </c:pt>
                <c:pt idx="1">
                  <c:v>0.81</c:v>
                </c:pt>
                <c:pt idx="2">
                  <c:v>0.8</c:v>
                </c:pt>
                <c:pt idx="3" formatCode="#,##0.00;&quot;△&quot;#,##0.00">
                  <c:v>0</c:v>
                </c:pt>
                <c:pt idx="4" formatCode="#,##0.00;&quot;△&quot;#,##0.00">
                  <c:v>0</c:v>
                </c:pt>
              </c:numCache>
            </c:numRef>
          </c:val>
          <c:extLst>
            <c:ext xmlns:c16="http://schemas.microsoft.com/office/drawing/2014/chart" uri="{C3380CC4-5D6E-409C-BE32-E72D297353CC}">
              <c16:uniqueId val="{00000000-8957-4C19-A6AD-7CB998AEEDD5}"/>
            </c:ext>
          </c:extLst>
        </c:ser>
        <c:dLbls>
          <c:showLegendKey val="0"/>
          <c:showVal val="0"/>
          <c:showCatName val="0"/>
          <c:showSerName val="0"/>
          <c:showPercent val="0"/>
          <c:showBubbleSize val="0"/>
        </c:dLbls>
        <c:gapWidth val="150"/>
        <c:axId val="83581952"/>
        <c:axId val="835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8957-4C19-A6AD-7CB998AEEDD5}"/>
            </c:ext>
          </c:extLst>
        </c:ser>
        <c:dLbls>
          <c:showLegendKey val="0"/>
          <c:showVal val="0"/>
          <c:showCatName val="0"/>
          <c:showSerName val="0"/>
          <c:showPercent val="0"/>
          <c:showBubbleSize val="0"/>
        </c:dLbls>
        <c:marker val="1"/>
        <c:smooth val="0"/>
        <c:axId val="83581952"/>
        <c:axId val="83584128"/>
      </c:lineChart>
      <c:dateAx>
        <c:axId val="83581952"/>
        <c:scaling>
          <c:orientation val="minMax"/>
        </c:scaling>
        <c:delete val="1"/>
        <c:axPos val="b"/>
        <c:numFmt formatCode="ge" sourceLinked="1"/>
        <c:majorTickMark val="none"/>
        <c:minorTickMark val="none"/>
        <c:tickLblPos val="none"/>
        <c:crossAx val="83584128"/>
        <c:crosses val="autoZero"/>
        <c:auto val="1"/>
        <c:lblOffset val="100"/>
        <c:baseTimeUnit val="years"/>
      </c:dateAx>
      <c:valAx>
        <c:axId val="835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32.119999999999997</c:v>
                </c:pt>
                <c:pt idx="1">
                  <c:v>38.69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FDE-44E4-8E78-40BEF9497FE3}"/>
            </c:ext>
          </c:extLst>
        </c:ser>
        <c:dLbls>
          <c:showLegendKey val="0"/>
          <c:showVal val="0"/>
          <c:showCatName val="0"/>
          <c:showSerName val="0"/>
          <c:showPercent val="0"/>
          <c:showBubbleSize val="0"/>
        </c:dLbls>
        <c:gapWidth val="150"/>
        <c:axId val="83608320"/>
        <c:axId val="836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CFDE-44E4-8E78-40BEF9497FE3}"/>
            </c:ext>
          </c:extLst>
        </c:ser>
        <c:dLbls>
          <c:showLegendKey val="0"/>
          <c:showVal val="0"/>
          <c:showCatName val="0"/>
          <c:showSerName val="0"/>
          <c:showPercent val="0"/>
          <c:showBubbleSize val="0"/>
        </c:dLbls>
        <c:marker val="1"/>
        <c:smooth val="0"/>
        <c:axId val="83608320"/>
        <c:axId val="83610240"/>
      </c:lineChart>
      <c:dateAx>
        <c:axId val="83608320"/>
        <c:scaling>
          <c:orientation val="minMax"/>
        </c:scaling>
        <c:delete val="1"/>
        <c:axPos val="b"/>
        <c:numFmt formatCode="ge" sourceLinked="1"/>
        <c:majorTickMark val="none"/>
        <c:minorTickMark val="none"/>
        <c:tickLblPos val="none"/>
        <c:crossAx val="83610240"/>
        <c:crosses val="autoZero"/>
        <c:auto val="1"/>
        <c:lblOffset val="100"/>
        <c:baseTimeUnit val="years"/>
      </c:dateAx>
      <c:valAx>
        <c:axId val="8361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6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606.04999999999995</c:v>
                </c:pt>
                <c:pt idx="1">
                  <c:v>328.77</c:v>
                </c:pt>
                <c:pt idx="2">
                  <c:v>410.84</c:v>
                </c:pt>
                <c:pt idx="3">
                  <c:v>476.35</c:v>
                </c:pt>
                <c:pt idx="4">
                  <c:v>375.74</c:v>
                </c:pt>
              </c:numCache>
            </c:numRef>
          </c:val>
          <c:extLst>
            <c:ext xmlns:c16="http://schemas.microsoft.com/office/drawing/2014/chart" uri="{C3380CC4-5D6E-409C-BE32-E72D297353CC}">
              <c16:uniqueId val="{00000000-4429-46D1-95FA-42471CD4FE3C}"/>
            </c:ext>
          </c:extLst>
        </c:ser>
        <c:dLbls>
          <c:showLegendKey val="0"/>
          <c:showVal val="0"/>
          <c:showCatName val="0"/>
          <c:showSerName val="0"/>
          <c:showPercent val="0"/>
          <c:showBubbleSize val="0"/>
        </c:dLbls>
        <c:gapWidth val="150"/>
        <c:axId val="83395328"/>
        <c:axId val="8339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4429-46D1-95FA-42471CD4FE3C}"/>
            </c:ext>
          </c:extLst>
        </c:ser>
        <c:dLbls>
          <c:showLegendKey val="0"/>
          <c:showVal val="0"/>
          <c:showCatName val="0"/>
          <c:showSerName val="0"/>
          <c:showPercent val="0"/>
          <c:showBubbleSize val="0"/>
        </c:dLbls>
        <c:marker val="1"/>
        <c:smooth val="0"/>
        <c:axId val="83395328"/>
        <c:axId val="83397248"/>
      </c:lineChart>
      <c:dateAx>
        <c:axId val="83395328"/>
        <c:scaling>
          <c:orientation val="minMax"/>
        </c:scaling>
        <c:delete val="1"/>
        <c:axPos val="b"/>
        <c:numFmt formatCode="ge" sourceLinked="1"/>
        <c:majorTickMark val="none"/>
        <c:minorTickMark val="none"/>
        <c:tickLblPos val="none"/>
        <c:crossAx val="83397248"/>
        <c:crosses val="autoZero"/>
        <c:auto val="1"/>
        <c:lblOffset val="100"/>
        <c:baseTimeUnit val="years"/>
      </c:dateAx>
      <c:valAx>
        <c:axId val="83397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3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264.06</c:v>
                </c:pt>
                <c:pt idx="1">
                  <c:v>274.37</c:v>
                </c:pt>
                <c:pt idx="2">
                  <c:v>253.55</c:v>
                </c:pt>
                <c:pt idx="3">
                  <c:v>282.01</c:v>
                </c:pt>
                <c:pt idx="4">
                  <c:v>299.33999999999997</c:v>
                </c:pt>
              </c:numCache>
            </c:numRef>
          </c:val>
          <c:extLst>
            <c:ext xmlns:c16="http://schemas.microsoft.com/office/drawing/2014/chart" uri="{C3380CC4-5D6E-409C-BE32-E72D297353CC}">
              <c16:uniqueId val="{00000000-A9FF-4E30-B173-C0431D4E224C}"/>
            </c:ext>
          </c:extLst>
        </c:ser>
        <c:dLbls>
          <c:showLegendKey val="0"/>
          <c:showVal val="0"/>
          <c:showCatName val="0"/>
          <c:showSerName val="0"/>
          <c:showPercent val="0"/>
          <c:showBubbleSize val="0"/>
        </c:dLbls>
        <c:gapWidth val="150"/>
        <c:axId val="83409536"/>
        <c:axId val="8343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A9FF-4E30-B173-C0431D4E224C}"/>
            </c:ext>
          </c:extLst>
        </c:ser>
        <c:dLbls>
          <c:showLegendKey val="0"/>
          <c:showVal val="0"/>
          <c:showCatName val="0"/>
          <c:showSerName val="0"/>
          <c:showPercent val="0"/>
          <c:showBubbleSize val="0"/>
        </c:dLbls>
        <c:marker val="1"/>
        <c:smooth val="0"/>
        <c:axId val="83409536"/>
        <c:axId val="83432192"/>
      </c:lineChart>
      <c:dateAx>
        <c:axId val="83409536"/>
        <c:scaling>
          <c:orientation val="minMax"/>
        </c:scaling>
        <c:delete val="1"/>
        <c:axPos val="b"/>
        <c:numFmt formatCode="ge" sourceLinked="1"/>
        <c:majorTickMark val="none"/>
        <c:minorTickMark val="none"/>
        <c:tickLblPos val="none"/>
        <c:crossAx val="83432192"/>
        <c:crosses val="autoZero"/>
        <c:auto val="1"/>
        <c:lblOffset val="100"/>
        <c:baseTimeUnit val="years"/>
      </c:dateAx>
      <c:valAx>
        <c:axId val="83432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4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89.6</c:v>
                </c:pt>
                <c:pt idx="1">
                  <c:v>90.94</c:v>
                </c:pt>
                <c:pt idx="2">
                  <c:v>103.59</c:v>
                </c:pt>
                <c:pt idx="3">
                  <c:v>100.15</c:v>
                </c:pt>
                <c:pt idx="4">
                  <c:v>104.35</c:v>
                </c:pt>
              </c:numCache>
            </c:numRef>
          </c:val>
          <c:extLst>
            <c:ext xmlns:c16="http://schemas.microsoft.com/office/drawing/2014/chart" uri="{C3380CC4-5D6E-409C-BE32-E72D297353CC}">
              <c16:uniqueId val="{00000000-2E66-480E-92D1-74E8ACDF8BE0}"/>
            </c:ext>
          </c:extLst>
        </c:ser>
        <c:dLbls>
          <c:showLegendKey val="0"/>
          <c:showVal val="0"/>
          <c:showCatName val="0"/>
          <c:showSerName val="0"/>
          <c:showPercent val="0"/>
          <c:showBubbleSize val="0"/>
        </c:dLbls>
        <c:gapWidth val="150"/>
        <c:axId val="83466112"/>
        <c:axId val="834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2E66-480E-92D1-74E8ACDF8BE0}"/>
            </c:ext>
          </c:extLst>
        </c:ser>
        <c:dLbls>
          <c:showLegendKey val="0"/>
          <c:showVal val="0"/>
          <c:showCatName val="0"/>
          <c:showSerName val="0"/>
          <c:showPercent val="0"/>
          <c:showBubbleSize val="0"/>
        </c:dLbls>
        <c:marker val="1"/>
        <c:smooth val="0"/>
        <c:axId val="83466112"/>
        <c:axId val="83480576"/>
      </c:lineChart>
      <c:dateAx>
        <c:axId val="83466112"/>
        <c:scaling>
          <c:orientation val="minMax"/>
        </c:scaling>
        <c:delete val="1"/>
        <c:axPos val="b"/>
        <c:numFmt formatCode="ge" sourceLinked="1"/>
        <c:majorTickMark val="none"/>
        <c:minorTickMark val="none"/>
        <c:tickLblPos val="none"/>
        <c:crossAx val="83480576"/>
        <c:crosses val="autoZero"/>
        <c:auto val="1"/>
        <c:lblOffset val="100"/>
        <c:baseTimeUnit val="years"/>
      </c:dateAx>
      <c:valAx>
        <c:axId val="834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144.16</c:v>
                </c:pt>
                <c:pt idx="1">
                  <c:v>141.52000000000001</c:v>
                </c:pt>
                <c:pt idx="2">
                  <c:v>135.41</c:v>
                </c:pt>
                <c:pt idx="3">
                  <c:v>137.82</c:v>
                </c:pt>
                <c:pt idx="4">
                  <c:v>132.9</c:v>
                </c:pt>
              </c:numCache>
            </c:numRef>
          </c:val>
          <c:extLst>
            <c:ext xmlns:c16="http://schemas.microsoft.com/office/drawing/2014/chart" uri="{C3380CC4-5D6E-409C-BE32-E72D297353CC}">
              <c16:uniqueId val="{00000000-7768-48A2-8798-913B22713B43}"/>
            </c:ext>
          </c:extLst>
        </c:ser>
        <c:dLbls>
          <c:showLegendKey val="0"/>
          <c:showVal val="0"/>
          <c:showCatName val="0"/>
          <c:showSerName val="0"/>
          <c:showPercent val="0"/>
          <c:showBubbleSize val="0"/>
        </c:dLbls>
        <c:gapWidth val="150"/>
        <c:axId val="83633280"/>
        <c:axId val="836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7768-48A2-8798-913B22713B43}"/>
            </c:ext>
          </c:extLst>
        </c:ser>
        <c:dLbls>
          <c:showLegendKey val="0"/>
          <c:showVal val="0"/>
          <c:showCatName val="0"/>
          <c:showSerName val="0"/>
          <c:showPercent val="0"/>
          <c:showBubbleSize val="0"/>
        </c:dLbls>
        <c:marker val="1"/>
        <c:smooth val="0"/>
        <c:axId val="83633280"/>
        <c:axId val="83635200"/>
      </c:lineChart>
      <c:dateAx>
        <c:axId val="83633280"/>
        <c:scaling>
          <c:orientation val="minMax"/>
        </c:scaling>
        <c:delete val="1"/>
        <c:axPos val="b"/>
        <c:numFmt formatCode="ge" sourceLinked="1"/>
        <c:majorTickMark val="none"/>
        <c:minorTickMark val="none"/>
        <c:tickLblPos val="none"/>
        <c:crossAx val="83635200"/>
        <c:crosses val="autoZero"/>
        <c:auto val="1"/>
        <c:lblOffset val="100"/>
        <c:baseTimeUnit val="years"/>
      </c:dateAx>
      <c:valAx>
        <c:axId val="836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40"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埼玉県　三芳町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f>データ!$R$6</f>
        <v>38243</v>
      </c>
      <c r="AM8" s="71"/>
      <c r="AN8" s="71"/>
      <c r="AO8" s="71"/>
      <c r="AP8" s="71"/>
      <c r="AQ8" s="71"/>
      <c r="AR8" s="71"/>
      <c r="AS8" s="71"/>
      <c r="AT8" s="67">
        <f>データ!$S$6</f>
        <v>15.33</v>
      </c>
      <c r="AU8" s="68"/>
      <c r="AV8" s="68"/>
      <c r="AW8" s="68"/>
      <c r="AX8" s="68"/>
      <c r="AY8" s="68"/>
      <c r="AZ8" s="68"/>
      <c r="BA8" s="68"/>
      <c r="BB8" s="70">
        <f>データ!$T$6</f>
        <v>2494.65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63.56</v>
      </c>
      <c r="J10" s="68"/>
      <c r="K10" s="68"/>
      <c r="L10" s="68"/>
      <c r="M10" s="68"/>
      <c r="N10" s="68"/>
      <c r="O10" s="69"/>
      <c r="P10" s="70">
        <f>データ!$P$6</f>
        <v>99.8</v>
      </c>
      <c r="Q10" s="70"/>
      <c r="R10" s="70"/>
      <c r="S10" s="70"/>
      <c r="T10" s="70"/>
      <c r="U10" s="70"/>
      <c r="V10" s="70"/>
      <c r="W10" s="71">
        <f>データ!$Q$6</f>
        <v>2133</v>
      </c>
      <c r="X10" s="71"/>
      <c r="Y10" s="71"/>
      <c r="Z10" s="71"/>
      <c r="AA10" s="71"/>
      <c r="AB10" s="71"/>
      <c r="AC10" s="71"/>
      <c r="AD10" s="2"/>
      <c r="AE10" s="2"/>
      <c r="AF10" s="2"/>
      <c r="AG10" s="2"/>
      <c r="AH10" s="5"/>
      <c r="AI10" s="5"/>
      <c r="AJ10" s="5"/>
      <c r="AK10" s="5"/>
      <c r="AL10" s="71">
        <f>データ!$U$6</f>
        <v>38252</v>
      </c>
      <c r="AM10" s="71"/>
      <c r="AN10" s="71"/>
      <c r="AO10" s="71"/>
      <c r="AP10" s="71"/>
      <c r="AQ10" s="71"/>
      <c r="AR10" s="71"/>
      <c r="AS10" s="71"/>
      <c r="AT10" s="67">
        <f>データ!$V$6</f>
        <v>15.3</v>
      </c>
      <c r="AU10" s="68"/>
      <c r="AV10" s="68"/>
      <c r="AW10" s="68"/>
      <c r="AX10" s="68"/>
      <c r="AY10" s="68"/>
      <c r="AZ10" s="68"/>
      <c r="BA10" s="68"/>
      <c r="BB10" s="70">
        <f>データ!$W$6</f>
        <v>2500.13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113247</v>
      </c>
      <c r="D6" s="34">
        <f t="shared" si="3"/>
        <v>46</v>
      </c>
      <c r="E6" s="34">
        <f t="shared" si="3"/>
        <v>1</v>
      </c>
      <c r="F6" s="34">
        <f t="shared" si="3"/>
        <v>0</v>
      </c>
      <c r="G6" s="34">
        <f t="shared" si="3"/>
        <v>1</v>
      </c>
      <c r="H6" s="34" t="str">
        <f t="shared" si="3"/>
        <v>埼玉県　三芳町</v>
      </c>
      <c r="I6" s="34" t="str">
        <f t="shared" si="3"/>
        <v>法適用</v>
      </c>
      <c r="J6" s="34" t="str">
        <f t="shared" si="3"/>
        <v>水道事業</v>
      </c>
      <c r="K6" s="34" t="str">
        <f t="shared" si="3"/>
        <v>末端給水事業</v>
      </c>
      <c r="L6" s="34" t="str">
        <f t="shared" si="3"/>
        <v>A5</v>
      </c>
      <c r="M6" s="34">
        <f t="shared" si="3"/>
        <v>0</v>
      </c>
      <c r="N6" s="35" t="str">
        <f t="shared" si="3"/>
        <v>-</v>
      </c>
      <c r="O6" s="35">
        <f t="shared" si="3"/>
        <v>63.56</v>
      </c>
      <c r="P6" s="35">
        <f t="shared" si="3"/>
        <v>99.8</v>
      </c>
      <c r="Q6" s="35">
        <f t="shared" si="3"/>
        <v>2133</v>
      </c>
      <c r="R6" s="35">
        <f t="shared" si="3"/>
        <v>38243</v>
      </c>
      <c r="S6" s="35">
        <f t="shared" si="3"/>
        <v>15.33</v>
      </c>
      <c r="T6" s="35">
        <f t="shared" si="3"/>
        <v>2494.65</v>
      </c>
      <c r="U6" s="35">
        <f t="shared" si="3"/>
        <v>38252</v>
      </c>
      <c r="V6" s="35">
        <f t="shared" si="3"/>
        <v>15.3</v>
      </c>
      <c r="W6" s="35">
        <f t="shared" si="3"/>
        <v>2500.13</v>
      </c>
      <c r="X6" s="36">
        <f>IF(X7="",NA(),X7)</f>
        <v>93.21</v>
      </c>
      <c r="Y6" s="36">
        <f t="shared" ref="Y6:AG6" si="4">IF(Y7="",NA(),Y7)</f>
        <v>94.5</v>
      </c>
      <c r="Z6" s="36">
        <f t="shared" si="4"/>
        <v>106.77</v>
      </c>
      <c r="AA6" s="36">
        <f t="shared" si="4"/>
        <v>106.03</v>
      </c>
      <c r="AB6" s="36">
        <f t="shared" si="4"/>
        <v>111.54</v>
      </c>
      <c r="AC6" s="36">
        <f t="shared" si="4"/>
        <v>106.41</v>
      </c>
      <c r="AD6" s="36">
        <f t="shared" si="4"/>
        <v>106.89</v>
      </c>
      <c r="AE6" s="36">
        <f t="shared" si="4"/>
        <v>109.04</v>
      </c>
      <c r="AF6" s="36">
        <f t="shared" si="4"/>
        <v>109.64</v>
      </c>
      <c r="AG6" s="36">
        <f t="shared" si="4"/>
        <v>110.95</v>
      </c>
      <c r="AH6" s="35" t="str">
        <f>IF(AH7="","",IF(AH7="-","【-】","【"&amp;SUBSTITUTE(TEXT(AH7,"#,##0.00"),"-","△")&amp;"】"))</f>
        <v>【114.35】</v>
      </c>
      <c r="AI6" s="36">
        <f>IF(AI7="",NA(),AI7)</f>
        <v>32.119999999999997</v>
      </c>
      <c r="AJ6" s="36">
        <f t="shared" ref="AJ6:AR6" si="5">IF(AJ7="",NA(),AJ7)</f>
        <v>38.69</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606.04999999999995</v>
      </c>
      <c r="AU6" s="36">
        <f t="shared" ref="AU6:BC6" si="6">IF(AU7="",NA(),AU7)</f>
        <v>328.77</v>
      </c>
      <c r="AV6" s="36">
        <f t="shared" si="6"/>
        <v>410.84</v>
      </c>
      <c r="AW6" s="36">
        <f t="shared" si="6"/>
        <v>476.35</v>
      </c>
      <c r="AX6" s="36">
        <f t="shared" si="6"/>
        <v>375.74</v>
      </c>
      <c r="AY6" s="36">
        <f t="shared" si="6"/>
        <v>852.01</v>
      </c>
      <c r="AZ6" s="36">
        <f t="shared" si="6"/>
        <v>909.68</v>
      </c>
      <c r="BA6" s="36">
        <f t="shared" si="6"/>
        <v>382.09</v>
      </c>
      <c r="BB6" s="36">
        <f t="shared" si="6"/>
        <v>371.31</v>
      </c>
      <c r="BC6" s="36">
        <f t="shared" si="6"/>
        <v>377.63</v>
      </c>
      <c r="BD6" s="35" t="str">
        <f>IF(BD7="","",IF(BD7="-","【-】","【"&amp;SUBSTITUTE(TEXT(BD7,"#,##0.00"),"-","△")&amp;"】"))</f>
        <v>【262.87】</v>
      </c>
      <c r="BE6" s="36">
        <f>IF(BE7="",NA(),BE7)</f>
        <v>264.06</v>
      </c>
      <c r="BF6" s="36">
        <f t="shared" ref="BF6:BN6" si="7">IF(BF7="",NA(),BF7)</f>
        <v>274.37</v>
      </c>
      <c r="BG6" s="36">
        <f t="shared" si="7"/>
        <v>253.55</v>
      </c>
      <c r="BH6" s="36">
        <f t="shared" si="7"/>
        <v>282.01</v>
      </c>
      <c r="BI6" s="36">
        <f t="shared" si="7"/>
        <v>299.33999999999997</v>
      </c>
      <c r="BJ6" s="36">
        <f t="shared" si="7"/>
        <v>391.4</v>
      </c>
      <c r="BK6" s="36">
        <f t="shared" si="7"/>
        <v>382.65</v>
      </c>
      <c r="BL6" s="36">
        <f t="shared" si="7"/>
        <v>385.06</v>
      </c>
      <c r="BM6" s="36">
        <f t="shared" si="7"/>
        <v>373.09</v>
      </c>
      <c r="BN6" s="36">
        <f t="shared" si="7"/>
        <v>364.71</v>
      </c>
      <c r="BO6" s="35" t="str">
        <f>IF(BO7="","",IF(BO7="-","【-】","【"&amp;SUBSTITUTE(TEXT(BO7,"#,##0.00"),"-","△")&amp;"】"))</f>
        <v>【270.87】</v>
      </c>
      <c r="BP6" s="36">
        <f>IF(BP7="",NA(),BP7)</f>
        <v>89.6</v>
      </c>
      <c r="BQ6" s="36">
        <f t="shared" ref="BQ6:BY6" si="8">IF(BQ7="",NA(),BQ7)</f>
        <v>90.94</v>
      </c>
      <c r="BR6" s="36">
        <f t="shared" si="8"/>
        <v>103.59</v>
      </c>
      <c r="BS6" s="36">
        <f t="shared" si="8"/>
        <v>100.15</v>
      </c>
      <c r="BT6" s="36">
        <f t="shared" si="8"/>
        <v>104.35</v>
      </c>
      <c r="BU6" s="36">
        <f t="shared" si="8"/>
        <v>95.91</v>
      </c>
      <c r="BV6" s="36">
        <f t="shared" si="8"/>
        <v>96.1</v>
      </c>
      <c r="BW6" s="36">
        <f t="shared" si="8"/>
        <v>99.07</v>
      </c>
      <c r="BX6" s="36">
        <f t="shared" si="8"/>
        <v>99.99</v>
      </c>
      <c r="BY6" s="36">
        <f t="shared" si="8"/>
        <v>100.65</v>
      </c>
      <c r="BZ6" s="35" t="str">
        <f>IF(BZ7="","",IF(BZ7="-","【-】","【"&amp;SUBSTITUTE(TEXT(BZ7,"#,##0.00"),"-","△")&amp;"】"))</f>
        <v>【105.59】</v>
      </c>
      <c r="CA6" s="36">
        <f>IF(CA7="",NA(),CA7)</f>
        <v>144.16</v>
      </c>
      <c r="CB6" s="36">
        <f t="shared" ref="CB6:CJ6" si="9">IF(CB7="",NA(),CB7)</f>
        <v>141.52000000000001</v>
      </c>
      <c r="CC6" s="36">
        <f t="shared" si="9"/>
        <v>135.41</v>
      </c>
      <c r="CD6" s="36">
        <f t="shared" si="9"/>
        <v>137.82</v>
      </c>
      <c r="CE6" s="36">
        <f t="shared" si="9"/>
        <v>132.9</v>
      </c>
      <c r="CF6" s="36">
        <f t="shared" si="9"/>
        <v>179.29</v>
      </c>
      <c r="CG6" s="36">
        <f t="shared" si="9"/>
        <v>178.39</v>
      </c>
      <c r="CH6" s="36">
        <f t="shared" si="9"/>
        <v>173.03</v>
      </c>
      <c r="CI6" s="36">
        <f t="shared" si="9"/>
        <v>171.15</v>
      </c>
      <c r="CJ6" s="36">
        <f t="shared" si="9"/>
        <v>170.19</v>
      </c>
      <c r="CK6" s="35" t="str">
        <f>IF(CK7="","",IF(CK7="-","【-】","【"&amp;SUBSTITUTE(TEXT(CK7,"#,##0.00"),"-","△")&amp;"】"))</f>
        <v>【163.27】</v>
      </c>
      <c r="CL6" s="36">
        <f>IF(CL7="",NA(),CL7)</f>
        <v>63.06</v>
      </c>
      <c r="CM6" s="36">
        <f t="shared" ref="CM6:CU6" si="10">IF(CM7="",NA(),CM7)</f>
        <v>62.54</v>
      </c>
      <c r="CN6" s="36">
        <f t="shared" si="10"/>
        <v>62.76</v>
      </c>
      <c r="CO6" s="36">
        <f t="shared" si="10"/>
        <v>63.1</v>
      </c>
      <c r="CP6" s="36">
        <f t="shared" si="10"/>
        <v>63.06</v>
      </c>
      <c r="CQ6" s="36">
        <f t="shared" si="10"/>
        <v>59.09</v>
      </c>
      <c r="CR6" s="36">
        <f t="shared" si="10"/>
        <v>59.23</v>
      </c>
      <c r="CS6" s="36">
        <f t="shared" si="10"/>
        <v>58.58</v>
      </c>
      <c r="CT6" s="36">
        <f t="shared" si="10"/>
        <v>58.53</v>
      </c>
      <c r="CU6" s="36">
        <f t="shared" si="10"/>
        <v>59.01</v>
      </c>
      <c r="CV6" s="35" t="str">
        <f>IF(CV7="","",IF(CV7="-","【-】","【"&amp;SUBSTITUTE(TEXT(CV7,"#,##0.00"),"-","△")&amp;"】"))</f>
        <v>【59.94】</v>
      </c>
      <c r="CW6" s="36">
        <f>IF(CW7="",NA(),CW7)</f>
        <v>93.96</v>
      </c>
      <c r="CX6" s="36">
        <f t="shared" ref="CX6:DF6" si="11">IF(CX7="",NA(),CX7)</f>
        <v>93.54</v>
      </c>
      <c r="CY6" s="36">
        <f t="shared" si="11"/>
        <v>94.04</v>
      </c>
      <c r="CZ6" s="36">
        <f t="shared" si="11"/>
        <v>94.69</v>
      </c>
      <c r="DA6" s="36">
        <f t="shared" si="11"/>
        <v>94.99</v>
      </c>
      <c r="DB6" s="36">
        <f t="shared" si="11"/>
        <v>85.4</v>
      </c>
      <c r="DC6" s="36">
        <f t="shared" si="11"/>
        <v>85.53</v>
      </c>
      <c r="DD6" s="36">
        <f t="shared" si="11"/>
        <v>85.23</v>
      </c>
      <c r="DE6" s="36">
        <f t="shared" si="11"/>
        <v>85.26</v>
      </c>
      <c r="DF6" s="36">
        <f t="shared" si="11"/>
        <v>85.37</v>
      </c>
      <c r="DG6" s="35" t="str">
        <f>IF(DG7="","",IF(DG7="-","【-】","【"&amp;SUBSTITUTE(TEXT(DG7,"#,##0.00"),"-","△")&amp;"】"))</f>
        <v>【90.22】</v>
      </c>
      <c r="DH6" s="36">
        <f>IF(DH7="",NA(),DH7)</f>
        <v>43</v>
      </c>
      <c r="DI6" s="36">
        <f t="shared" ref="DI6:DQ6" si="12">IF(DI7="",NA(),DI7)</f>
        <v>43.11</v>
      </c>
      <c r="DJ6" s="36">
        <f t="shared" si="12"/>
        <v>43.92</v>
      </c>
      <c r="DK6" s="36">
        <f t="shared" si="12"/>
        <v>43.39</v>
      </c>
      <c r="DL6" s="36">
        <f t="shared" si="12"/>
        <v>44.63</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1.0900000000000001</v>
      </c>
      <c r="DT6" s="36">
        <f t="shared" ref="DT6:EB6" si="13">IF(DT7="",NA(),DT7)</f>
        <v>0.81</v>
      </c>
      <c r="DU6" s="36">
        <f t="shared" si="13"/>
        <v>0.8</v>
      </c>
      <c r="DV6" s="35">
        <f t="shared" si="13"/>
        <v>0</v>
      </c>
      <c r="DW6" s="35">
        <f t="shared" si="13"/>
        <v>0</v>
      </c>
      <c r="DX6" s="36">
        <f t="shared" si="13"/>
        <v>7.8</v>
      </c>
      <c r="DY6" s="36">
        <f t="shared" si="13"/>
        <v>8.39</v>
      </c>
      <c r="DZ6" s="36">
        <f t="shared" si="13"/>
        <v>10.09</v>
      </c>
      <c r="EA6" s="36">
        <f t="shared" si="13"/>
        <v>10.54</v>
      </c>
      <c r="EB6" s="36">
        <f t="shared" si="13"/>
        <v>12.03</v>
      </c>
      <c r="EC6" s="35" t="str">
        <f>IF(EC7="","",IF(EC7="-","【-】","【"&amp;SUBSTITUTE(TEXT(EC7,"#,##0.00"),"-","△")&amp;"】"))</f>
        <v>【15.00】</v>
      </c>
      <c r="ED6" s="36">
        <f>IF(ED7="",NA(),ED7)</f>
        <v>0.93</v>
      </c>
      <c r="EE6" s="36">
        <f t="shared" ref="EE6:EM6" si="14">IF(EE7="",NA(),EE7)</f>
        <v>0.3</v>
      </c>
      <c r="EF6" s="36">
        <f t="shared" si="14"/>
        <v>1.35</v>
      </c>
      <c r="EG6" s="36">
        <f t="shared" si="14"/>
        <v>0.28999999999999998</v>
      </c>
      <c r="EH6" s="36">
        <f t="shared" si="14"/>
        <v>3.03</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113247</v>
      </c>
      <c r="D7" s="38">
        <v>46</v>
      </c>
      <c r="E7" s="38">
        <v>1</v>
      </c>
      <c r="F7" s="38">
        <v>0</v>
      </c>
      <c r="G7" s="38">
        <v>1</v>
      </c>
      <c r="H7" s="38" t="s">
        <v>105</v>
      </c>
      <c r="I7" s="38" t="s">
        <v>106</v>
      </c>
      <c r="J7" s="38" t="s">
        <v>107</v>
      </c>
      <c r="K7" s="38" t="s">
        <v>108</v>
      </c>
      <c r="L7" s="38" t="s">
        <v>109</v>
      </c>
      <c r="M7" s="38"/>
      <c r="N7" s="39" t="s">
        <v>110</v>
      </c>
      <c r="O7" s="39">
        <v>63.56</v>
      </c>
      <c r="P7" s="39">
        <v>99.8</v>
      </c>
      <c r="Q7" s="39">
        <v>2133</v>
      </c>
      <c r="R7" s="39">
        <v>38243</v>
      </c>
      <c r="S7" s="39">
        <v>15.33</v>
      </c>
      <c r="T7" s="39">
        <v>2494.65</v>
      </c>
      <c r="U7" s="39">
        <v>38252</v>
      </c>
      <c r="V7" s="39">
        <v>15.3</v>
      </c>
      <c r="W7" s="39">
        <v>2500.13</v>
      </c>
      <c r="X7" s="39">
        <v>93.21</v>
      </c>
      <c r="Y7" s="39">
        <v>94.5</v>
      </c>
      <c r="Z7" s="39">
        <v>106.77</v>
      </c>
      <c r="AA7" s="39">
        <v>106.03</v>
      </c>
      <c r="AB7" s="39">
        <v>111.54</v>
      </c>
      <c r="AC7" s="39">
        <v>106.41</v>
      </c>
      <c r="AD7" s="39">
        <v>106.89</v>
      </c>
      <c r="AE7" s="39">
        <v>109.04</v>
      </c>
      <c r="AF7" s="39">
        <v>109.64</v>
      </c>
      <c r="AG7" s="39">
        <v>110.95</v>
      </c>
      <c r="AH7" s="39">
        <v>114.35</v>
      </c>
      <c r="AI7" s="39">
        <v>32.119999999999997</v>
      </c>
      <c r="AJ7" s="39">
        <v>38.69</v>
      </c>
      <c r="AK7" s="39">
        <v>0</v>
      </c>
      <c r="AL7" s="39">
        <v>0</v>
      </c>
      <c r="AM7" s="39">
        <v>0</v>
      </c>
      <c r="AN7" s="39">
        <v>6.33</v>
      </c>
      <c r="AO7" s="39">
        <v>7.76</v>
      </c>
      <c r="AP7" s="39">
        <v>3.77</v>
      </c>
      <c r="AQ7" s="39">
        <v>3.62</v>
      </c>
      <c r="AR7" s="39">
        <v>3.91</v>
      </c>
      <c r="AS7" s="39">
        <v>0.79</v>
      </c>
      <c r="AT7" s="39">
        <v>606.04999999999995</v>
      </c>
      <c r="AU7" s="39">
        <v>328.77</v>
      </c>
      <c r="AV7" s="39">
        <v>410.84</v>
      </c>
      <c r="AW7" s="39">
        <v>476.35</v>
      </c>
      <c r="AX7" s="39">
        <v>375.74</v>
      </c>
      <c r="AY7" s="39">
        <v>852.01</v>
      </c>
      <c r="AZ7" s="39">
        <v>909.68</v>
      </c>
      <c r="BA7" s="39">
        <v>382.09</v>
      </c>
      <c r="BB7" s="39">
        <v>371.31</v>
      </c>
      <c r="BC7" s="39">
        <v>377.63</v>
      </c>
      <c r="BD7" s="39">
        <v>262.87</v>
      </c>
      <c r="BE7" s="39">
        <v>264.06</v>
      </c>
      <c r="BF7" s="39">
        <v>274.37</v>
      </c>
      <c r="BG7" s="39">
        <v>253.55</v>
      </c>
      <c r="BH7" s="39">
        <v>282.01</v>
      </c>
      <c r="BI7" s="39">
        <v>299.33999999999997</v>
      </c>
      <c r="BJ7" s="39">
        <v>391.4</v>
      </c>
      <c r="BK7" s="39">
        <v>382.65</v>
      </c>
      <c r="BL7" s="39">
        <v>385.06</v>
      </c>
      <c r="BM7" s="39">
        <v>373.09</v>
      </c>
      <c r="BN7" s="39">
        <v>364.71</v>
      </c>
      <c r="BO7" s="39">
        <v>270.87</v>
      </c>
      <c r="BP7" s="39">
        <v>89.6</v>
      </c>
      <c r="BQ7" s="39">
        <v>90.94</v>
      </c>
      <c r="BR7" s="39">
        <v>103.59</v>
      </c>
      <c r="BS7" s="39">
        <v>100.15</v>
      </c>
      <c r="BT7" s="39">
        <v>104.35</v>
      </c>
      <c r="BU7" s="39">
        <v>95.91</v>
      </c>
      <c r="BV7" s="39">
        <v>96.1</v>
      </c>
      <c r="BW7" s="39">
        <v>99.07</v>
      </c>
      <c r="BX7" s="39">
        <v>99.99</v>
      </c>
      <c r="BY7" s="39">
        <v>100.65</v>
      </c>
      <c r="BZ7" s="39">
        <v>105.59</v>
      </c>
      <c r="CA7" s="39">
        <v>144.16</v>
      </c>
      <c r="CB7" s="39">
        <v>141.52000000000001</v>
      </c>
      <c r="CC7" s="39">
        <v>135.41</v>
      </c>
      <c r="CD7" s="39">
        <v>137.82</v>
      </c>
      <c r="CE7" s="39">
        <v>132.9</v>
      </c>
      <c r="CF7" s="39">
        <v>179.29</v>
      </c>
      <c r="CG7" s="39">
        <v>178.39</v>
      </c>
      <c r="CH7" s="39">
        <v>173.03</v>
      </c>
      <c r="CI7" s="39">
        <v>171.15</v>
      </c>
      <c r="CJ7" s="39">
        <v>170.19</v>
      </c>
      <c r="CK7" s="39">
        <v>163.27000000000001</v>
      </c>
      <c r="CL7" s="39">
        <v>63.06</v>
      </c>
      <c r="CM7" s="39">
        <v>62.54</v>
      </c>
      <c r="CN7" s="39">
        <v>62.76</v>
      </c>
      <c r="CO7" s="39">
        <v>63.1</v>
      </c>
      <c r="CP7" s="39">
        <v>63.06</v>
      </c>
      <c r="CQ7" s="39">
        <v>59.09</v>
      </c>
      <c r="CR7" s="39">
        <v>59.23</v>
      </c>
      <c r="CS7" s="39">
        <v>58.58</v>
      </c>
      <c r="CT7" s="39">
        <v>58.53</v>
      </c>
      <c r="CU7" s="39">
        <v>59.01</v>
      </c>
      <c r="CV7" s="39">
        <v>59.94</v>
      </c>
      <c r="CW7" s="39">
        <v>93.96</v>
      </c>
      <c r="CX7" s="39">
        <v>93.54</v>
      </c>
      <c r="CY7" s="39">
        <v>94.04</v>
      </c>
      <c r="CZ7" s="39">
        <v>94.69</v>
      </c>
      <c r="DA7" s="39">
        <v>94.99</v>
      </c>
      <c r="DB7" s="39">
        <v>85.4</v>
      </c>
      <c r="DC7" s="39">
        <v>85.53</v>
      </c>
      <c r="DD7" s="39">
        <v>85.23</v>
      </c>
      <c r="DE7" s="39">
        <v>85.26</v>
      </c>
      <c r="DF7" s="39">
        <v>85.37</v>
      </c>
      <c r="DG7" s="39">
        <v>90.22</v>
      </c>
      <c r="DH7" s="39">
        <v>43</v>
      </c>
      <c r="DI7" s="39">
        <v>43.11</v>
      </c>
      <c r="DJ7" s="39">
        <v>43.92</v>
      </c>
      <c r="DK7" s="39">
        <v>43.39</v>
      </c>
      <c r="DL7" s="39">
        <v>44.63</v>
      </c>
      <c r="DM7" s="39">
        <v>36.36</v>
      </c>
      <c r="DN7" s="39">
        <v>37.340000000000003</v>
      </c>
      <c r="DO7" s="39">
        <v>44.31</v>
      </c>
      <c r="DP7" s="39">
        <v>45.75</v>
      </c>
      <c r="DQ7" s="39">
        <v>46.9</v>
      </c>
      <c r="DR7" s="39">
        <v>47.91</v>
      </c>
      <c r="DS7" s="39">
        <v>1.0900000000000001</v>
      </c>
      <c r="DT7" s="39">
        <v>0.81</v>
      </c>
      <c r="DU7" s="39">
        <v>0.8</v>
      </c>
      <c r="DV7" s="39">
        <v>0</v>
      </c>
      <c r="DW7" s="39">
        <v>0</v>
      </c>
      <c r="DX7" s="39">
        <v>7.8</v>
      </c>
      <c r="DY7" s="39">
        <v>8.39</v>
      </c>
      <c r="DZ7" s="39">
        <v>10.09</v>
      </c>
      <c r="EA7" s="39">
        <v>10.54</v>
      </c>
      <c r="EB7" s="39">
        <v>12.03</v>
      </c>
      <c r="EC7" s="39">
        <v>15</v>
      </c>
      <c r="ED7" s="39">
        <v>0.93</v>
      </c>
      <c r="EE7" s="39">
        <v>0.3</v>
      </c>
      <c r="EF7" s="39">
        <v>1.35</v>
      </c>
      <c r="EG7" s="39">
        <v>0.28999999999999998</v>
      </c>
      <c r="EH7" s="39">
        <v>3.03</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U1703</cp:lastModifiedBy>
  <cp:lastPrinted>2018-02-14T06:17:42Z</cp:lastPrinted>
  <dcterms:created xsi:type="dcterms:W3CDTF">2017-12-25T01:25:13Z</dcterms:created>
  <dcterms:modified xsi:type="dcterms:W3CDTF">2018-02-14T06:17:45Z</dcterms:modified>
</cp:coreProperties>
</file>