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<sst xmlns="http://schemas.openxmlformats.org/spreadsheetml/2006/main" count="232" uniqueCount="120">
  <si>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</si>
  <si>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</si>
  <si>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</si>
  <si>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</si>
  <si>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</si>
  <si>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</si>
  <si>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</si>
  <si>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</si>
  <si>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</si>
  <si>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</si>
  <si>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</si>
  <si>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</si>
  <si>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</si>
  <si>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</si>
  <si>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</si>
  <si>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</si>
  <si>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</si>
  <si>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</si>
  <si>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</si>
  <si>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</si>
  <si>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</si>
  <si>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</si>
  <si>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</si>
  <si>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</si>
  <si>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</si>
  <si>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</si>
  <si>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</si>
  <si>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</si>
  <si>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</si>
  <si>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</si>
  <si>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</si>
  <si>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</si>
  <si>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</si>
  <si>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</si>
  <si>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</si>
  <si>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</si>
  <si>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</si>
  <si>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</si>
  <si>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</si>
  <si>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</si>
  <si>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</si>
  <si>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</si>
  <si>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</si>
  <si>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</si>
  <si>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</si>
  <si>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</si>
  <si>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</si>
  <si>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</si>
  <si>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</si>
  <si>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</si>
  <si>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</si>
  <si>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</si>
  <si>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</si>
  <si>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</si>
  <si>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</si>
  <si>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</si>
  <si>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</si>
  <si>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</si>
  <si>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</si>
  <si>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</si>
  <si>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</si>
  <si>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</si>
  <si>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</si>
  <si>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</si>
  <si>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</si>
  <si>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</si>
  <si>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</si>
  <si>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</si>
  <si>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</si>
  <si>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</si>
  <si>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</si>
  <si>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</si>
  <si>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</si>
  <si>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</si>
  <si>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</si>
  <si>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</si>
  <si>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</si>
  <si>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</si>
  <si>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</si>
  <si>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</si>
  <si>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</si>
  <si>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</si>
  <si>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</si>
  <si>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</si>
  <si>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</si>
  <si>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</si>
  <si>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</si>
  <si>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</si>
  <si>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</si>
  <si>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</si>
  <si>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</si>
  <si>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</si>
  <si>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</si>
  <si>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</si>
  <si>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</si>
  <si>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</si>
  <si>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</si>
  <si>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</si>
  <si>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</si>
  <si>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</si>
  <si>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</si>
  <si>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</si>
  <si>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</si>
  <si>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</si>
  <si>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</si>
  <si>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伊奈町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</si>
  <si>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</si>
  <si>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</si>
  <si>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</si>
  <si>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</si>
  <si>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</si>
  <si>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</si>
  <si>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</si>
  <si>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</si>
  <si>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</si>
  <si>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</si>
  <si>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①有形固定資産減価償却率
　類似団体平均、全国平均より若干低い数値となっている。施設の長寿命化や更新時期について検討し、有効活用を図る必要がある。
②管路経年化率
　経年管布設替により低下したが、今後も必要な管路の耐震化と併せて適切な更新を行う必要がある。
③管路更新率
　配水管の布設替を行っていることから、類似団体平均、全国平均より高い割合となっている。今後も事業を継続して実施していく。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8" eb="20">
      <t>ヘイキン</t>
    </rPh>
    <rPh sb="21" eb="23">
      <t>ゼンコク</t>
    </rPh>
    <rPh sb="23" eb="25">
      <t>ヘイキン</t>
    </rPh>
    <rPh sb="27" eb="29">
      <t>ジャッカン</t>
    </rPh>
    <rPh sb="29" eb="30">
      <t>ヒク</t>
    </rPh>
    <rPh sb="31" eb="33">
      <t>スウチ</t>
    </rPh>
    <rPh sb="40" eb="42">
      <t>シセツ</t>
    </rPh>
    <rPh sb="43" eb="44">
      <t>チョウ</t>
    </rPh>
    <rPh sb="44" eb="47">
      <t>ジュミョウカ</t>
    </rPh>
    <rPh sb="48" eb="50">
      <t>コウシン</t>
    </rPh>
    <rPh sb="50" eb="52">
      <t>ジキ</t>
    </rPh>
    <rPh sb="56" eb="58">
      <t>ケントウ</t>
    </rPh>
    <rPh sb="60" eb="62">
      <t>ユウコウ</t>
    </rPh>
    <rPh sb="62" eb="64">
      <t>カツヨウ</t>
    </rPh>
    <rPh sb="65" eb="66">
      <t>ハカ</t>
    </rPh>
    <rPh sb="67" eb="69">
      <t>ヒツヨウ</t>
    </rPh>
    <rPh sb="75" eb="77">
      <t>カンロ</t>
    </rPh>
    <rPh sb="77" eb="79">
      <t>ケイネン</t>
    </rPh>
    <rPh sb="79" eb="80">
      <t>カ</t>
    </rPh>
    <rPh sb="80" eb="81">
      <t>リツ</t>
    </rPh>
    <rPh sb="83" eb="85">
      <t>ケイネン</t>
    </rPh>
    <rPh sb="85" eb="86">
      <t>カン</t>
    </rPh>
    <rPh sb="86" eb="88">
      <t>フセツ</t>
    </rPh>
    <rPh sb="88" eb="89">
      <t>カ</t>
    </rPh>
    <rPh sb="92" eb="94">
      <t>テイカ</t>
    </rPh>
    <rPh sb="98" eb="100">
      <t>コンゴ</t>
    </rPh>
    <rPh sb="101" eb="103">
      <t>ヒツヨウ</t>
    </rPh>
    <rPh sb="104" eb="106">
      <t>カンロ</t>
    </rPh>
    <rPh sb="107" eb="110">
      <t>タイシンカ</t>
    </rPh>
    <rPh sb="111" eb="112">
      <t>アワ</t>
    </rPh>
    <rPh sb="114" eb="116">
      <t>テキセツ</t>
    </rPh>
    <rPh sb="117" eb="119">
      <t>コウシン</t>
    </rPh>
    <rPh sb="120" eb="121">
      <t>オコナ</t>
    </rPh>
    <rPh sb="122" eb="124">
      <t>ヒツヨウ</t>
    </rPh>
    <rPh sb="130" eb="132">
      <t>カンロ</t>
    </rPh>
    <rPh sb="132" eb="134">
      <t>コウシン</t>
    </rPh>
    <rPh sb="134" eb="135">
      <t>リツ</t>
    </rPh>
    <rPh sb="137" eb="139">
      <t>ハイスイ</t>
    </rPh>
    <rPh sb="139" eb="140">
      <t>カン</t>
    </rPh>
    <rPh sb="141" eb="143">
      <t>フセツ</t>
    </rPh>
    <rPh sb="143" eb="144">
      <t>カ</t>
    </rPh>
    <rPh sb="145" eb="146">
      <t>オコナ</t>
    </rPh>
    <rPh sb="155" eb="157">
      <t>ルイジ</t>
    </rPh>
    <rPh sb="157" eb="159">
      <t>ダンタイ</t>
    </rPh>
    <rPh sb="159" eb="161">
      <t>ヘイキン</t>
    </rPh>
    <rPh sb="162" eb="164">
      <t>ゼンコク</t>
    </rPh>
    <rPh sb="164" eb="166">
      <t>ヘイキン</t>
    </rPh>
    <rPh sb="168" eb="169">
      <t>タカ</t>
    </rPh>
    <rPh sb="170" eb="172">
      <t>ワリアイ</t>
    </rPh>
    <rPh sb="179" eb="181">
      <t>コンゴ</t>
    </rPh>
    <rPh sb="182" eb="184">
      <t>ジギョウ</t>
    </rPh>
    <rPh sb="185" eb="187">
      <t>ケイゾク</t>
    </rPh>
    <rPh sb="189" eb="191">
      <t>ジッシ</t>
    </rPh>
    <phoneticPr fontId="4"/>
  </si>
  <si>
    <t>　平成２８年度の事業は、結果として利益を計上し、予定した施設整備事業も順調に実施できた。
　課題としては、当事業の主な収入である料金収入に関し、大幅な増加が望めない中で、老朽・経年施設の更新需要が高くなっている。それに対応するため、起債による財源確保を検討するほかに、継続した経費削減に努めることが重要である。
　また、保有すべき適正な施設規模についても、見直しを行う必要がある。</t>
    <rPh sb="1" eb="3">
      <t>ヘイセイ</t>
    </rPh>
    <rPh sb="5" eb="7">
      <t>ネンド</t>
    </rPh>
    <rPh sb="8" eb="10">
      <t>ジギョウ</t>
    </rPh>
    <rPh sb="12" eb="14">
      <t>ケッカ</t>
    </rPh>
    <rPh sb="17" eb="19">
      <t>リエキ</t>
    </rPh>
    <rPh sb="20" eb="22">
      <t>ケイジョウ</t>
    </rPh>
    <rPh sb="24" eb="26">
      <t>ヨテイ</t>
    </rPh>
    <rPh sb="28" eb="30">
      <t>シセツ</t>
    </rPh>
    <rPh sb="30" eb="32">
      <t>セイビ</t>
    </rPh>
    <rPh sb="32" eb="34">
      <t>ジギョウ</t>
    </rPh>
    <rPh sb="35" eb="37">
      <t>ジュンチョウ</t>
    </rPh>
    <rPh sb="38" eb="40">
      <t>ジッシ</t>
    </rPh>
    <rPh sb="46" eb="48">
      <t>カダイ</t>
    </rPh>
    <rPh sb="53" eb="54">
      <t>トウ</t>
    </rPh>
    <rPh sb="54" eb="56">
      <t>ジギョウ</t>
    </rPh>
    <rPh sb="57" eb="58">
      <t>オモ</t>
    </rPh>
    <rPh sb="59" eb="61">
      <t>シュウニュウ</t>
    </rPh>
    <rPh sb="64" eb="66">
      <t>リョウキン</t>
    </rPh>
    <rPh sb="66" eb="68">
      <t>シュウニュウ</t>
    </rPh>
    <rPh sb="69" eb="70">
      <t>カン</t>
    </rPh>
    <rPh sb="72" eb="74">
      <t>オオハバ</t>
    </rPh>
    <rPh sb="75" eb="77">
      <t>ゾウカ</t>
    </rPh>
    <rPh sb="78" eb="79">
      <t>ノゾ</t>
    </rPh>
    <rPh sb="82" eb="83">
      <t>ナカ</t>
    </rPh>
    <rPh sb="85" eb="87">
      <t>ロウキュウ</t>
    </rPh>
    <rPh sb="88" eb="90">
      <t>ケイネン</t>
    </rPh>
    <rPh sb="90" eb="92">
      <t>シセツ</t>
    </rPh>
    <rPh sb="93" eb="95">
      <t>コウシン</t>
    </rPh>
    <rPh sb="95" eb="97">
      <t>ジュヨウ</t>
    </rPh>
    <rPh sb="98" eb="99">
      <t>タカ</t>
    </rPh>
    <rPh sb="109" eb="111">
      <t>タイオウ</t>
    </rPh>
    <rPh sb="116" eb="118">
      <t>キサイ</t>
    </rPh>
    <rPh sb="121" eb="123">
      <t>ザイゲン</t>
    </rPh>
    <rPh sb="123" eb="125">
      <t>カクホ</t>
    </rPh>
    <rPh sb="126" eb="128">
      <t>ケントウ</t>
    </rPh>
    <rPh sb="134" eb="136">
      <t>ケイゾク</t>
    </rPh>
    <rPh sb="138" eb="140">
      <t>ケイヒ</t>
    </rPh>
    <rPh sb="140" eb="142">
      <t>サクゲン</t>
    </rPh>
    <rPh sb="143" eb="144">
      <t>ツト</t>
    </rPh>
    <rPh sb="149" eb="151">
      <t>ジュウヨウ</t>
    </rPh>
    <rPh sb="160" eb="162">
      <t>ホユウ</t>
    </rPh>
    <rPh sb="165" eb="167">
      <t>テキセイ</t>
    </rPh>
    <rPh sb="168" eb="170">
      <t>シセツ</t>
    </rPh>
    <rPh sb="170" eb="172">
      <t>キボ</t>
    </rPh>
    <rPh sb="178" eb="180">
      <t>ミナオ</t>
    </rPh>
    <rPh sb="182" eb="183">
      <t>オコナ</t>
    </rPh>
    <rPh sb="184" eb="186">
      <t>ヒツヨウ</t>
    </rPh>
    <phoneticPr fontId="4"/>
  </si>
  <si>
    <t xml:space="preserve">①経常収支比率
  経常収支が黒字であることを示す１００％を超えており、類似団体平均と同程度であるが、全国平均を下回っているため、さらに経費削減に取り組む必要がある。
②累積欠損金比率
　欠損金は発生しておらず良好な状況にある。
③流動比率
　現金保有割合が高く類似団体平均、全国平均を上回っているが、減少傾向にあるため、事業財源確保等の方法を検討をする時期にきている。
④企業債残高対給水収益比率
　直近での企業債借入がなく、償還が進んでいるため低い値となっている。
⑤料金回収率
　料金収入で給水原価を賄えていることを示す１００％を超えており、収入不足を招く状況にはない。
⑥給水原価
　依然として高い水準にあり、継続した経費削減に努め、改善を図る必要がある。
⑦施設利用率
　施設の稼動状況は安定しており、点検作業時や、非常時に稼動する施設も確保され、良好な状況にあると考える。
⑧有収率
　有収率は比較的に高い水準で推移している。漏水調査、配水管布設替を進めさらに高い水準をめざす方策を継続していく。
</t>
    <rPh sb="1" eb="3">
      <t>ケイジョウ</t>
    </rPh>
    <rPh sb="3" eb="5">
      <t>シュウシ</t>
    </rPh>
    <rPh sb="5" eb="7">
      <t>ヒリツ</t>
    </rPh>
    <rPh sb="10" eb="12">
      <t>ケイジョウ</t>
    </rPh>
    <rPh sb="12" eb="14">
      <t>シュウシ</t>
    </rPh>
    <rPh sb="15" eb="17">
      <t>クロジ</t>
    </rPh>
    <rPh sb="23" eb="24">
      <t>シメ</t>
    </rPh>
    <rPh sb="30" eb="31">
      <t>コ</t>
    </rPh>
    <rPh sb="36" eb="38">
      <t>ルイジ</t>
    </rPh>
    <rPh sb="38" eb="40">
      <t>ダンタイ</t>
    </rPh>
    <rPh sb="40" eb="42">
      <t>ヘイキン</t>
    </rPh>
    <rPh sb="51" eb="53">
      <t>ゼンコク</t>
    </rPh>
    <rPh sb="53" eb="55">
      <t>ヘイキン</t>
    </rPh>
    <rPh sb="56" eb="58">
      <t>シタマワ</t>
    </rPh>
    <rPh sb="68" eb="70">
      <t>ケイヒ</t>
    </rPh>
    <rPh sb="70" eb="72">
      <t>サクゲン</t>
    </rPh>
    <rPh sb="73" eb="74">
      <t>ト</t>
    </rPh>
    <rPh sb="75" eb="76">
      <t>ク</t>
    </rPh>
    <rPh sb="77" eb="79">
      <t>ヒツヨウ</t>
    </rPh>
    <rPh sb="85" eb="87">
      <t>ルイセキ</t>
    </rPh>
    <rPh sb="87" eb="90">
      <t>ケッソンキン</t>
    </rPh>
    <rPh sb="90" eb="92">
      <t>ヒリツ</t>
    </rPh>
    <rPh sb="94" eb="97">
      <t>ケッソンキン</t>
    </rPh>
    <rPh sb="98" eb="100">
      <t>ハッセイ</t>
    </rPh>
    <rPh sb="105" eb="107">
      <t>リョウコウ</t>
    </rPh>
    <rPh sb="108" eb="110">
      <t>ジョウキョウ</t>
    </rPh>
    <rPh sb="116" eb="118">
      <t>リュウドウ</t>
    </rPh>
    <rPh sb="118" eb="120">
      <t>ヒリツ</t>
    </rPh>
    <rPh sb="122" eb="124">
      <t>ゲンキン</t>
    </rPh>
    <rPh sb="124" eb="126">
      <t>ホユウ</t>
    </rPh>
    <rPh sb="126" eb="128">
      <t>ワリアイ</t>
    </rPh>
    <rPh sb="129" eb="130">
      <t>タカ</t>
    </rPh>
    <rPh sb="131" eb="133">
      <t>ルイジ</t>
    </rPh>
    <rPh sb="133" eb="135">
      <t>ダンタイ</t>
    </rPh>
    <rPh sb="135" eb="137">
      <t>ヘイキン</t>
    </rPh>
    <rPh sb="138" eb="140">
      <t>ゼンコク</t>
    </rPh>
    <rPh sb="140" eb="142">
      <t>ヘイキン</t>
    </rPh>
    <rPh sb="143" eb="145">
      <t>ウワマワ</t>
    </rPh>
    <rPh sb="151" eb="153">
      <t>ゲンショウ</t>
    </rPh>
    <rPh sb="153" eb="155">
      <t>ケイコウ</t>
    </rPh>
    <rPh sb="161" eb="163">
      <t>ジギョウ</t>
    </rPh>
    <rPh sb="163" eb="165">
      <t>ザイゲン</t>
    </rPh>
    <rPh sb="165" eb="167">
      <t>カクホ</t>
    </rPh>
    <rPh sb="167" eb="168">
      <t>トウ</t>
    </rPh>
    <rPh sb="169" eb="171">
      <t>ホウホウ</t>
    </rPh>
    <rPh sb="172" eb="174">
      <t>ケントウ</t>
    </rPh>
    <rPh sb="177" eb="179">
      <t>ジキ</t>
    </rPh>
    <rPh sb="187" eb="189">
      <t>キギョウ</t>
    </rPh>
    <rPh sb="189" eb="190">
      <t>サイ</t>
    </rPh>
    <rPh sb="190" eb="191">
      <t>ザン</t>
    </rPh>
    <rPh sb="191" eb="192">
      <t>ダカ</t>
    </rPh>
    <rPh sb="192" eb="193">
      <t>タイ</t>
    </rPh>
    <rPh sb="193" eb="195">
      <t>キュウスイ</t>
    </rPh>
    <rPh sb="195" eb="197">
      <t>シュウエキ</t>
    </rPh>
    <rPh sb="197" eb="199">
      <t>ヒリツ</t>
    </rPh>
    <rPh sb="201" eb="203">
      <t>チョッキン</t>
    </rPh>
    <rPh sb="205" eb="207">
      <t>キギョウ</t>
    </rPh>
    <rPh sb="207" eb="208">
      <t>サイ</t>
    </rPh>
    <rPh sb="208" eb="210">
      <t>カリイレ</t>
    </rPh>
    <rPh sb="214" eb="216">
      <t>ショウカン</t>
    </rPh>
    <rPh sb="217" eb="218">
      <t>スス</t>
    </rPh>
    <rPh sb="224" eb="225">
      <t>ヒク</t>
    </rPh>
    <rPh sb="226" eb="227">
      <t>アタイ</t>
    </rPh>
    <rPh sb="236" eb="238">
      <t>リョウキン</t>
    </rPh>
    <rPh sb="238" eb="240">
      <t>カイシュウ</t>
    </rPh>
    <rPh sb="240" eb="241">
      <t>リツ</t>
    </rPh>
    <rPh sb="243" eb="245">
      <t>リョウキン</t>
    </rPh>
    <rPh sb="245" eb="247">
      <t>シュウニュウ</t>
    </rPh>
    <rPh sb="248" eb="250">
      <t>キュウスイ</t>
    </rPh>
    <rPh sb="250" eb="252">
      <t>ゲンカ</t>
    </rPh>
    <rPh sb="253" eb="254">
      <t>マカナ</t>
    </rPh>
    <rPh sb="261" eb="262">
      <t>シメ</t>
    </rPh>
    <rPh sb="268" eb="269">
      <t>コ</t>
    </rPh>
    <rPh sb="274" eb="276">
      <t>シュウニュウ</t>
    </rPh>
    <rPh sb="276" eb="278">
      <t>フソク</t>
    </rPh>
    <rPh sb="279" eb="280">
      <t>マネ</t>
    </rPh>
    <rPh sb="281" eb="283">
      <t>ジョウキョウ</t>
    </rPh>
    <rPh sb="290" eb="292">
      <t>キュウスイ</t>
    </rPh>
    <rPh sb="292" eb="294">
      <t>ゲンカ</t>
    </rPh>
    <rPh sb="296" eb="298">
      <t>イゼン</t>
    </rPh>
    <rPh sb="301" eb="302">
      <t>タカ</t>
    </rPh>
    <rPh sb="303" eb="305">
      <t>スイジュン</t>
    </rPh>
    <rPh sb="309" eb="311">
      <t>ケイゾク</t>
    </rPh>
    <rPh sb="313" eb="315">
      <t>ケイヒ</t>
    </rPh>
    <rPh sb="315" eb="317">
      <t>サクゲン</t>
    </rPh>
    <rPh sb="318" eb="319">
      <t>ツト</t>
    </rPh>
    <rPh sb="321" eb="323">
      <t>カイゼン</t>
    </rPh>
    <rPh sb="324" eb="325">
      <t>ハカ</t>
    </rPh>
    <rPh sb="326" eb="328">
      <t>ヒツヨウ</t>
    </rPh>
    <rPh sb="334" eb="336">
      <t>シセツ</t>
    </rPh>
    <rPh sb="336" eb="339">
      <t>リヨウリツ</t>
    </rPh>
    <rPh sb="341" eb="343">
      <t>シセツ</t>
    </rPh>
    <rPh sb="344" eb="346">
      <t>カドウ</t>
    </rPh>
    <rPh sb="346" eb="348">
      <t>ジョウキョウ</t>
    </rPh>
    <rPh sb="349" eb="351">
      <t>アンテイ</t>
    </rPh>
    <rPh sb="356" eb="358">
      <t>テンケン</t>
    </rPh>
    <rPh sb="358" eb="360">
      <t>サギョウ</t>
    </rPh>
    <rPh sb="360" eb="361">
      <t>ジ</t>
    </rPh>
    <rPh sb="363" eb="365">
      <t>ヒジョウ</t>
    </rPh>
    <rPh sb="365" eb="366">
      <t>ジ</t>
    </rPh>
    <rPh sb="367" eb="369">
      <t>カドウ</t>
    </rPh>
    <rPh sb="371" eb="373">
      <t>シセツ</t>
    </rPh>
    <rPh sb="374" eb="376">
      <t>カクホ</t>
    </rPh>
    <rPh sb="379" eb="381">
      <t>リョウコウ</t>
    </rPh>
    <rPh sb="382" eb="384">
      <t>ジョウキョウ</t>
    </rPh>
    <rPh sb="388" eb="389">
      <t>カンガ</t>
    </rPh>
    <rPh sb="394" eb="395">
      <t>ユウ</t>
    </rPh>
    <rPh sb="396" eb="397">
      <t>リツ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</si>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</sst>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1.22</c:v>
                </c:pt>
                <c:pt idx="1">
                  <c:v>1.72</c:v>
                </c:pt>
                <c:pt idx="2">
                  <c:v>2.5099999999999998</c:v>
                </c:pt>
                <c:pt idx="3">
                  <c:v>2.12</c:v>
                </c:pt>
                <c:pt idx="4">
                  <c:v>1.93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63136"/>
        <c:axId val="15957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0.59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63136"/>
        <c:axId val="159577600"/>
      </c:lineChart>
      <c:dateAx>
        <c:axId val="15956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577600"/>
        <c:crosses val="autoZero"/>
        <c:auto val="1"/>
        <c:lblOffset val="100"/>
        <c:baseTimeUnit val="years"/>
      </c:dateAx>
      <c:valAx>
        <c:axId val="15957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56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73.84</c:v>
                </c:pt>
                <c:pt idx="1">
                  <c:v>74.03</c:v>
                </c:pt>
                <c:pt idx="2">
                  <c:v>74.44</c:v>
                </c:pt>
                <c:pt idx="3">
                  <c:v>73.16</c:v>
                </c:pt>
                <c:pt idx="4">
                  <c:v>73.17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71392"/>
        <c:axId val="16057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59.09</c:v>
                </c:pt>
                <c:pt idx="1">
                  <c:v>59.23</c:v>
                </c:pt>
                <c:pt idx="2">
                  <c:v>58.58</c:v>
                </c:pt>
                <c:pt idx="3">
                  <c:v>58.53</c:v>
                </c:pt>
                <c:pt idx="4">
                  <c:v>59.01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71392"/>
        <c:axId val="160573312"/>
      </c:lineChart>
      <c:dateAx>
        <c:axId val="16057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573312"/>
        <c:crosses val="autoZero"/>
        <c:auto val="1"/>
        <c:lblOffset val="100"/>
        <c:baseTimeUnit val="years"/>
      </c:dateAx>
      <c:valAx>
        <c:axId val="16057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57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93.84</c:v>
                </c:pt>
                <c:pt idx="1">
                  <c:v>95.13</c:v>
                </c:pt>
                <c:pt idx="2">
                  <c:v>93.13</c:v>
                </c:pt>
                <c:pt idx="3">
                  <c:v>94.53</c:v>
                </c:pt>
                <c:pt idx="4">
                  <c:v>94.61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619904"/>
        <c:axId val="16062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</c:v>
                </c:pt>
                <c:pt idx="1">
                  <c:v>85.53</c:v>
                </c:pt>
                <c:pt idx="2">
                  <c:v>85.23</c:v>
                </c:pt>
                <c:pt idx="3">
                  <c:v>85.26</c:v>
                </c:pt>
                <c:pt idx="4">
                  <c:v>85.37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19904"/>
        <c:axId val="160626176"/>
      </c:lineChart>
      <c:dateAx>
        <c:axId val="16061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626176"/>
        <c:crosses val="autoZero"/>
        <c:auto val="1"/>
        <c:lblOffset val="100"/>
        <c:baseTimeUnit val="years"/>
      </c:dateAx>
      <c:valAx>
        <c:axId val="16062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61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125.67</c:v>
                </c:pt>
                <c:pt idx="1">
                  <c:v>116.36</c:v>
                </c:pt>
                <c:pt idx="2">
                  <c:v>108.09</c:v>
                </c:pt>
                <c:pt idx="3">
                  <c:v>107.88</c:v>
                </c:pt>
                <c:pt idx="4">
                  <c:v>110.15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61760"/>
        <c:axId val="15987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106.41</c:v>
                </c:pt>
                <c:pt idx="1">
                  <c:v>106.89</c:v>
                </c:pt>
                <c:pt idx="2">
                  <c:v>109.04</c:v>
                </c:pt>
                <c:pt idx="3">
                  <c:v>109.64</c:v>
                </c:pt>
                <c:pt idx="4">
                  <c:v>110.95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61760"/>
        <c:axId val="159876224"/>
      </c:lineChart>
      <c:dateAx>
        <c:axId val="15986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876224"/>
        <c:crosses val="autoZero"/>
        <c:auto val="1"/>
        <c:lblOffset val="100"/>
        <c:baseTimeUnit val="years"/>
      </c:dateAx>
      <c:valAx>
        <c:axId val="159876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86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27.91</c:v>
                </c:pt>
                <c:pt idx="1">
                  <c:v>27.77</c:v>
                </c:pt>
                <c:pt idx="2">
                  <c:v>43.06</c:v>
                </c:pt>
                <c:pt idx="3">
                  <c:v>43.03</c:v>
                </c:pt>
                <c:pt idx="4">
                  <c:v>43.65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10528"/>
        <c:axId val="15992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36.36</c:v>
                </c:pt>
                <c:pt idx="1">
                  <c:v>37.340000000000003</c:v>
                </c:pt>
                <c:pt idx="2">
                  <c:v>44.31</c:v>
                </c:pt>
                <c:pt idx="3">
                  <c:v>45.75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10528"/>
        <c:axId val="159920896"/>
      </c:lineChart>
      <c:dateAx>
        <c:axId val="15991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920896"/>
        <c:crosses val="autoZero"/>
        <c:auto val="1"/>
        <c:lblOffset val="100"/>
        <c:baseTimeUnit val="years"/>
      </c:dateAx>
      <c:valAx>
        <c:axId val="15992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91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14.36</c:v>
                </c:pt>
                <c:pt idx="4" formatCode="#,##0.00;&quot;△&quot;#,##0.00;&quot;-&quot;">
                  <c:v>12.58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61088"/>
        <c:axId val="15996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7.8</c:v>
                </c:pt>
                <c:pt idx="1">
                  <c:v>8.39</c:v>
                </c:pt>
                <c:pt idx="2">
                  <c:v>10.09</c:v>
                </c:pt>
                <c:pt idx="3">
                  <c:v>10.54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61088"/>
        <c:axId val="159963008"/>
      </c:lineChart>
      <c:dateAx>
        <c:axId val="15996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963008"/>
        <c:crosses val="autoZero"/>
        <c:auto val="1"/>
        <c:lblOffset val="100"/>
        <c:baseTimeUnit val="years"/>
      </c:dateAx>
      <c:valAx>
        <c:axId val="15996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96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68288"/>
        <c:axId val="16027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6.33</c:v>
                </c:pt>
                <c:pt idx="1">
                  <c:v>7.76</c:v>
                </c:pt>
                <c:pt idx="2">
                  <c:v>3.77</c:v>
                </c:pt>
                <c:pt idx="3">
                  <c:v>3.62</c:v>
                </c:pt>
                <c:pt idx="4">
                  <c:v>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68288"/>
        <c:axId val="160270208"/>
      </c:lineChart>
      <c:dateAx>
        <c:axId val="16026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270208"/>
        <c:crosses val="autoZero"/>
        <c:auto val="1"/>
        <c:lblOffset val="100"/>
        <c:baseTimeUnit val="years"/>
      </c:dateAx>
      <c:valAx>
        <c:axId val="160270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26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8269.1299999999992</c:v>
                </c:pt>
                <c:pt idx="1">
                  <c:v>7736.07</c:v>
                </c:pt>
                <c:pt idx="2">
                  <c:v>1114.1300000000001</c:v>
                </c:pt>
                <c:pt idx="3">
                  <c:v>1004.86</c:v>
                </c:pt>
                <c:pt idx="4">
                  <c:v>948.35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82496"/>
        <c:axId val="16030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852.01</c:v>
                </c:pt>
                <c:pt idx="1">
                  <c:v>909.68</c:v>
                </c:pt>
                <c:pt idx="2">
                  <c:v>382.09</c:v>
                </c:pt>
                <c:pt idx="3">
                  <c:v>371.31</c:v>
                </c:pt>
                <c:pt idx="4">
                  <c:v>377.63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82496"/>
        <c:axId val="160305152"/>
      </c:lineChart>
      <c:dateAx>
        <c:axId val="1602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305152"/>
        <c:crosses val="autoZero"/>
        <c:auto val="1"/>
        <c:lblOffset val="100"/>
        <c:baseTimeUnit val="years"/>
      </c:dateAx>
      <c:valAx>
        <c:axId val="160305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28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84.01</c:v>
                </c:pt>
                <c:pt idx="1">
                  <c:v>77.41</c:v>
                </c:pt>
                <c:pt idx="2">
                  <c:v>74.510000000000005</c:v>
                </c:pt>
                <c:pt idx="3">
                  <c:v>69.45</c:v>
                </c:pt>
                <c:pt idx="4">
                  <c:v>64.290000000000006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35360"/>
        <c:axId val="16033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391.4</c:v>
                </c:pt>
                <c:pt idx="1">
                  <c:v>382.65</c:v>
                </c:pt>
                <c:pt idx="2">
                  <c:v>385.06</c:v>
                </c:pt>
                <c:pt idx="3">
                  <c:v>373.09</c:v>
                </c:pt>
                <c:pt idx="4">
                  <c:v>364.71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35360"/>
        <c:axId val="160337280"/>
      </c:lineChart>
      <c:dateAx>
        <c:axId val="16033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337280"/>
        <c:crosses val="autoZero"/>
        <c:auto val="1"/>
        <c:lblOffset val="100"/>
        <c:baseTimeUnit val="years"/>
      </c:dateAx>
      <c:valAx>
        <c:axId val="160337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33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111.99</c:v>
                </c:pt>
                <c:pt idx="1">
                  <c:v>105.72</c:v>
                </c:pt>
                <c:pt idx="2">
                  <c:v>106.18</c:v>
                </c:pt>
                <c:pt idx="3">
                  <c:v>105.16</c:v>
                </c:pt>
                <c:pt idx="4">
                  <c:v>107.89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67744"/>
        <c:axId val="16036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95.91</c:v>
                </c:pt>
                <c:pt idx="1">
                  <c:v>96.1</c:v>
                </c:pt>
                <c:pt idx="2">
                  <c:v>99.07</c:v>
                </c:pt>
                <c:pt idx="3">
                  <c:v>99.99</c:v>
                </c:pt>
                <c:pt idx="4">
                  <c:v>100.65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67744"/>
        <c:axId val="160369664"/>
      </c:lineChart>
      <c:dateAx>
        <c:axId val="16036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369664"/>
        <c:crosses val="autoZero"/>
        <c:auto val="1"/>
        <c:lblOffset val="100"/>
        <c:baseTimeUnit val="years"/>
      </c:dateAx>
      <c:valAx>
        <c:axId val="16036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36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173.59</c:v>
                </c:pt>
                <c:pt idx="1">
                  <c:v>184.85</c:v>
                </c:pt>
                <c:pt idx="2">
                  <c:v>181.87</c:v>
                </c:pt>
                <c:pt idx="3">
                  <c:v>183.24</c:v>
                </c:pt>
                <c:pt idx="4">
                  <c:v>178.5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16128"/>
        <c:axId val="16041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179.29</c:v>
                </c:pt>
                <c:pt idx="1">
                  <c:v>178.39</c:v>
                </c:pt>
                <c:pt idx="2">
                  <c:v>173.03</c:v>
                </c:pt>
                <c:pt idx="3">
                  <c:v>171.15</c:v>
                </c:pt>
                <c:pt idx="4">
                  <c:v>170.19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16128"/>
        <c:axId val="160418048"/>
      </c:lineChart>
      <c:dateAx>
        <c:axId val="16041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418048"/>
        <c:crosses val="autoZero"/>
        <c:auto val="1"/>
        <c:lblOffset val="100"/>
        <c:baseTimeUnit val="years"/>
      </c:dateAx>
      <c:valAx>
        <c:axId val="16041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41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W7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埼玉県　伊奈町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>
        <f>データ!$R$6</f>
        <v>44501</v>
      </c>
      <c r="AM8" s="71"/>
      <c r="AN8" s="71"/>
      <c r="AO8" s="71"/>
      <c r="AP8" s="71"/>
      <c r="AQ8" s="71"/>
      <c r="AR8" s="71"/>
      <c r="AS8" s="71"/>
      <c r="AT8" s="67">
        <f>データ!$S$6</f>
        <v>14.79</v>
      </c>
      <c r="AU8" s="68"/>
      <c r="AV8" s="68"/>
      <c r="AW8" s="68"/>
      <c r="AX8" s="68"/>
      <c r="AY8" s="68"/>
      <c r="AZ8" s="68"/>
      <c r="BA8" s="68"/>
      <c r="BB8" s="70">
        <f>データ!$T$6</f>
        <v>3008.86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92.24</v>
      </c>
      <c r="J10" s="68"/>
      <c r="K10" s="68"/>
      <c r="L10" s="68"/>
      <c r="M10" s="68"/>
      <c r="N10" s="68"/>
      <c r="O10" s="69"/>
      <c r="P10" s="70">
        <f>データ!$P$6</f>
        <v>99.8</v>
      </c>
      <c r="Q10" s="70"/>
      <c r="R10" s="70"/>
      <c r="S10" s="70"/>
      <c r="T10" s="70"/>
      <c r="U10" s="70"/>
      <c r="V10" s="70"/>
      <c r="W10" s="71">
        <f>データ!$Q$6</f>
        <v>2916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44406</v>
      </c>
      <c r="AM10" s="71"/>
      <c r="AN10" s="71"/>
      <c r="AO10" s="71"/>
      <c r="AP10" s="71"/>
      <c r="AQ10" s="71"/>
      <c r="AR10" s="71"/>
      <c r="AS10" s="71"/>
      <c r="AT10" s="67">
        <f>データ!$V$6</f>
        <v>14.79</v>
      </c>
      <c r="AU10" s="68"/>
      <c r="AV10" s="68"/>
      <c r="AW10" s="68"/>
      <c r="AX10" s="68"/>
      <c r="AY10" s="68"/>
      <c r="AZ10" s="68"/>
      <c r="BA10" s="68"/>
      <c r="BB10" s="70">
        <f>データ!$W$6</f>
        <v>3002.43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113018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埼玉県　伊奈町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>
        <f t="shared" si="3"/>
        <v>0</v>
      </c>
      <c r="N6" s="35" t="str">
        <f t="shared" si="3"/>
        <v>-</v>
      </c>
      <c r="O6" s="35">
        <f t="shared" si="3"/>
        <v>92.24</v>
      </c>
      <c r="P6" s="35">
        <f t="shared" si="3"/>
        <v>99.8</v>
      </c>
      <c r="Q6" s="35">
        <f t="shared" si="3"/>
        <v>2916</v>
      </c>
      <c r="R6" s="35">
        <f t="shared" si="3"/>
        <v>44501</v>
      </c>
      <c r="S6" s="35">
        <f t="shared" si="3"/>
        <v>14.79</v>
      </c>
      <c r="T6" s="35">
        <f t="shared" si="3"/>
        <v>3008.86</v>
      </c>
      <c r="U6" s="35">
        <f t="shared" si="3"/>
        <v>44406</v>
      </c>
      <c r="V6" s="35">
        <f t="shared" si="3"/>
        <v>14.79</v>
      </c>
      <c r="W6" s="35">
        <f t="shared" si="3"/>
        <v>3002.43</v>
      </c>
      <c r="X6" s="36">
        <f>IF(X7="",NA(),X7)</f>
        <v>125.67</v>
      </c>
      <c r="Y6" s="36">
        <f t="shared" ref="Y6:AG6" si="4">IF(Y7="",NA(),Y7)</f>
        <v>116.36</v>
      </c>
      <c r="Z6" s="36">
        <f t="shared" si="4"/>
        <v>108.09</v>
      </c>
      <c r="AA6" s="36">
        <f t="shared" si="4"/>
        <v>107.88</v>
      </c>
      <c r="AB6" s="36">
        <f t="shared" si="4"/>
        <v>110.15</v>
      </c>
      <c r="AC6" s="36">
        <f t="shared" si="4"/>
        <v>106.41</v>
      </c>
      <c r="AD6" s="36">
        <f t="shared" si="4"/>
        <v>106.89</v>
      </c>
      <c r="AE6" s="36">
        <f t="shared" si="4"/>
        <v>109.04</v>
      </c>
      <c r="AF6" s="36">
        <f t="shared" si="4"/>
        <v>109.64</v>
      </c>
      <c r="AG6" s="36">
        <f t="shared" si="4"/>
        <v>110.95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6.33</v>
      </c>
      <c r="AO6" s="36">
        <f t="shared" si="5"/>
        <v>7.76</v>
      </c>
      <c r="AP6" s="36">
        <f t="shared" si="5"/>
        <v>3.77</v>
      </c>
      <c r="AQ6" s="36">
        <f t="shared" si="5"/>
        <v>3.62</v>
      </c>
      <c r="AR6" s="36">
        <f t="shared" si="5"/>
        <v>3.91</v>
      </c>
      <c r="AS6" s="35" t="str">
        <f>IF(AS7="","",IF(AS7="-","【-】","【"&amp;SUBSTITUTE(TEXT(AS7,"#,##0.00"),"-","△")&amp;"】"))</f>
        <v>【0.79】</v>
      </c>
      <c r="AT6" s="36">
        <f>IF(AT7="",NA(),AT7)</f>
        <v>8269.1299999999992</v>
      </c>
      <c r="AU6" s="36">
        <f t="shared" ref="AU6:BC6" si="6">IF(AU7="",NA(),AU7)</f>
        <v>7736.07</v>
      </c>
      <c r="AV6" s="36">
        <f t="shared" si="6"/>
        <v>1114.1300000000001</v>
      </c>
      <c r="AW6" s="36">
        <f t="shared" si="6"/>
        <v>1004.86</v>
      </c>
      <c r="AX6" s="36">
        <f t="shared" si="6"/>
        <v>948.35</v>
      </c>
      <c r="AY6" s="36">
        <f t="shared" si="6"/>
        <v>852.01</v>
      </c>
      <c r="AZ6" s="36">
        <f t="shared" si="6"/>
        <v>909.68</v>
      </c>
      <c r="BA6" s="36">
        <f t="shared" si="6"/>
        <v>382.09</v>
      </c>
      <c r="BB6" s="36">
        <f t="shared" si="6"/>
        <v>371.31</v>
      </c>
      <c r="BC6" s="36">
        <f t="shared" si="6"/>
        <v>377.63</v>
      </c>
      <c r="BD6" s="35" t="str">
        <f>IF(BD7="","",IF(BD7="-","【-】","【"&amp;SUBSTITUTE(TEXT(BD7,"#,##0.00"),"-","△")&amp;"】"))</f>
        <v>【262.87】</v>
      </c>
      <c r="BE6" s="36">
        <f>IF(BE7="",NA(),BE7)</f>
        <v>84.01</v>
      </c>
      <c r="BF6" s="36">
        <f t="shared" ref="BF6:BN6" si="7">IF(BF7="",NA(),BF7)</f>
        <v>77.41</v>
      </c>
      <c r="BG6" s="36">
        <f t="shared" si="7"/>
        <v>74.510000000000005</v>
      </c>
      <c r="BH6" s="36">
        <f t="shared" si="7"/>
        <v>69.45</v>
      </c>
      <c r="BI6" s="36">
        <f t="shared" si="7"/>
        <v>64.290000000000006</v>
      </c>
      <c r="BJ6" s="36">
        <f t="shared" si="7"/>
        <v>391.4</v>
      </c>
      <c r="BK6" s="36">
        <f t="shared" si="7"/>
        <v>382.65</v>
      </c>
      <c r="BL6" s="36">
        <f t="shared" si="7"/>
        <v>385.06</v>
      </c>
      <c r="BM6" s="36">
        <f t="shared" si="7"/>
        <v>373.09</v>
      </c>
      <c r="BN6" s="36">
        <f t="shared" si="7"/>
        <v>364.71</v>
      </c>
      <c r="BO6" s="35" t="str">
        <f>IF(BO7="","",IF(BO7="-","【-】","【"&amp;SUBSTITUTE(TEXT(BO7,"#,##0.00"),"-","△")&amp;"】"))</f>
        <v>【270.87】</v>
      </c>
      <c r="BP6" s="36">
        <f>IF(BP7="",NA(),BP7)</f>
        <v>111.99</v>
      </c>
      <c r="BQ6" s="36">
        <f t="shared" ref="BQ6:BY6" si="8">IF(BQ7="",NA(),BQ7)</f>
        <v>105.72</v>
      </c>
      <c r="BR6" s="36">
        <f t="shared" si="8"/>
        <v>106.18</v>
      </c>
      <c r="BS6" s="36">
        <f t="shared" si="8"/>
        <v>105.16</v>
      </c>
      <c r="BT6" s="36">
        <f t="shared" si="8"/>
        <v>107.89</v>
      </c>
      <c r="BU6" s="36">
        <f t="shared" si="8"/>
        <v>95.91</v>
      </c>
      <c r="BV6" s="36">
        <f t="shared" si="8"/>
        <v>96.1</v>
      </c>
      <c r="BW6" s="36">
        <f t="shared" si="8"/>
        <v>99.07</v>
      </c>
      <c r="BX6" s="36">
        <f t="shared" si="8"/>
        <v>99.99</v>
      </c>
      <c r="BY6" s="36">
        <f t="shared" si="8"/>
        <v>100.65</v>
      </c>
      <c r="BZ6" s="35" t="str">
        <f>IF(BZ7="","",IF(BZ7="-","【-】","【"&amp;SUBSTITUTE(TEXT(BZ7,"#,##0.00"),"-","△")&amp;"】"))</f>
        <v>【105.59】</v>
      </c>
      <c r="CA6" s="36">
        <f>IF(CA7="",NA(),CA7)</f>
        <v>173.59</v>
      </c>
      <c r="CB6" s="36">
        <f t="shared" ref="CB6:CJ6" si="9">IF(CB7="",NA(),CB7)</f>
        <v>184.85</v>
      </c>
      <c r="CC6" s="36">
        <f t="shared" si="9"/>
        <v>181.87</v>
      </c>
      <c r="CD6" s="36">
        <f t="shared" si="9"/>
        <v>183.24</v>
      </c>
      <c r="CE6" s="36">
        <f t="shared" si="9"/>
        <v>178.5</v>
      </c>
      <c r="CF6" s="36">
        <f t="shared" si="9"/>
        <v>179.29</v>
      </c>
      <c r="CG6" s="36">
        <f t="shared" si="9"/>
        <v>178.39</v>
      </c>
      <c r="CH6" s="36">
        <f t="shared" si="9"/>
        <v>173.03</v>
      </c>
      <c r="CI6" s="36">
        <f t="shared" si="9"/>
        <v>171.15</v>
      </c>
      <c r="CJ6" s="36">
        <f t="shared" si="9"/>
        <v>170.19</v>
      </c>
      <c r="CK6" s="35" t="str">
        <f>IF(CK7="","",IF(CK7="-","【-】","【"&amp;SUBSTITUTE(TEXT(CK7,"#,##0.00"),"-","△")&amp;"】"))</f>
        <v>【163.27】</v>
      </c>
      <c r="CL6" s="36">
        <f>IF(CL7="",NA(),CL7)</f>
        <v>73.84</v>
      </c>
      <c r="CM6" s="36">
        <f t="shared" ref="CM6:CU6" si="10">IF(CM7="",NA(),CM7)</f>
        <v>74.03</v>
      </c>
      <c r="CN6" s="36">
        <f t="shared" si="10"/>
        <v>74.44</v>
      </c>
      <c r="CO6" s="36">
        <f t="shared" si="10"/>
        <v>73.16</v>
      </c>
      <c r="CP6" s="36">
        <f t="shared" si="10"/>
        <v>73.17</v>
      </c>
      <c r="CQ6" s="36">
        <f t="shared" si="10"/>
        <v>59.09</v>
      </c>
      <c r="CR6" s="36">
        <f t="shared" si="10"/>
        <v>59.23</v>
      </c>
      <c r="CS6" s="36">
        <f t="shared" si="10"/>
        <v>58.58</v>
      </c>
      <c r="CT6" s="36">
        <f t="shared" si="10"/>
        <v>58.53</v>
      </c>
      <c r="CU6" s="36">
        <f t="shared" si="10"/>
        <v>59.01</v>
      </c>
      <c r="CV6" s="35" t="str">
        <f>IF(CV7="","",IF(CV7="-","【-】","【"&amp;SUBSTITUTE(TEXT(CV7,"#,##0.00"),"-","△")&amp;"】"))</f>
        <v>【59.94】</v>
      </c>
      <c r="CW6" s="36">
        <f>IF(CW7="",NA(),CW7)</f>
        <v>93.84</v>
      </c>
      <c r="CX6" s="36">
        <f t="shared" ref="CX6:DF6" si="11">IF(CX7="",NA(),CX7)</f>
        <v>95.13</v>
      </c>
      <c r="CY6" s="36">
        <f t="shared" si="11"/>
        <v>93.13</v>
      </c>
      <c r="CZ6" s="36">
        <f t="shared" si="11"/>
        <v>94.53</v>
      </c>
      <c r="DA6" s="36">
        <f t="shared" si="11"/>
        <v>94.61</v>
      </c>
      <c r="DB6" s="36">
        <f t="shared" si="11"/>
        <v>85.4</v>
      </c>
      <c r="DC6" s="36">
        <f t="shared" si="11"/>
        <v>85.53</v>
      </c>
      <c r="DD6" s="36">
        <f t="shared" si="11"/>
        <v>85.23</v>
      </c>
      <c r="DE6" s="36">
        <f t="shared" si="11"/>
        <v>85.26</v>
      </c>
      <c r="DF6" s="36">
        <f t="shared" si="11"/>
        <v>85.37</v>
      </c>
      <c r="DG6" s="35" t="str">
        <f>IF(DG7="","",IF(DG7="-","【-】","【"&amp;SUBSTITUTE(TEXT(DG7,"#,##0.00"),"-","△")&amp;"】"))</f>
        <v>【90.22】</v>
      </c>
      <c r="DH6" s="36">
        <f>IF(DH7="",NA(),DH7)</f>
        <v>27.91</v>
      </c>
      <c r="DI6" s="36">
        <f t="shared" ref="DI6:DQ6" si="12">IF(DI7="",NA(),DI7)</f>
        <v>27.77</v>
      </c>
      <c r="DJ6" s="36">
        <f t="shared" si="12"/>
        <v>43.06</v>
      </c>
      <c r="DK6" s="36">
        <f t="shared" si="12"/>
        <v>43.03</v>
      </c>
      <c r="DL6" s="36">
        <f t="shared" si="12"/>
        <v>43.65</v>
      </c>
      <c r="DM6" s="36">
        <f t="shared" si="12"/>
        <v>36.36</v>
      </c>
      <c r="DN6" s="36">
        <f t="shared" si="12"/>
        <v>37.340000000000003</v>
      </c>
      <c r="DO6" s="36">
        <f t="shared" si="12"/>
        <v>44.31</v>
      </c>
      <c r="DP6" s="36">
        <f t="shared" si="12"/>
        <v>45.75</v>
      </c>
      <c r="DQ6" s="36">
        <f t="shared" si="12"/>
        <v>46.9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6">
        <f t="shared" si="13"/>
        <v>14.36</v>
      </c>
      <c r="DW6" s="36">
        <f t="shared" si="13"/>
        <v>12.58</v>
      </c>
      <c r="DX6" s="36">
        <f t="shared" si="13"/>
        <v>7.8</v>
      </c>
      <c r="DY6" s="36">
        <f t="shared" si="13"/>
        <v>8.39</v>
      </c>
      <c r="DZ6" s="36">
        <f t="shared" si="13"/>
        <v>10.09</v>
      </c>
      <c r="EA6" s="36">
        <f t="shared" si="13"/>
        <v>10.54</v>
      </c>
      <c r="EB6" s="36">
        <f t="shared" si="13"/>
        <v>12.03</v>
      </c>
      <c r="EC6" s="35" t="str">
        <f>IF(EC7="","",IF(EC7="-","【-】","【"&amp;SUBSTITUTE(TEXT(EC7,"#,##0.00"),"-","△")&amp;"】"))</f>
        <v>【15.00】</v>
      </c>
      <c r="ED6" s="36">
        <f>IF(ED7="",NA(),ED7)</f>
        <v>1.22</v>
      </c>
      <c r="EE6" s="36">
        <f t="shared" ref="EE6:EM6" si="14">IF(EE7="",NA(),EE7)</f>
        <v>1.72</v>
      </c>
      <c r="EF6" s="36">
        <f t="shared" si="14"/>
        <v>2.5099999999999998</v>
      </c>
      <c r="EG6" s="36">
        <f t="shared" si="14"/>
        <v>2.12</v>
      </c>
      <c r="EH6" s="36">
        <f t="shared" si="14"/>
        <v>1.93</v>
      </c>
      <c r="EI6" s="36">
        <f t="shared" si="14"/>
        <v>0.81</v>
      </c>
      <c r="EJ6" s="36">
        <f t="shared" si="14"/>
        <v>0.59</v>
      </c>
      <c r="EK6" s="36">
        <f t="shared" si="14"/>
        <v>0.6</v>
      </c>
      <c r="EL6" s="36">
        <f t="shared" si="14"/>
        <v>0.56000000000000005</v>
      </c>
      <c r="EM6" s="36">
        <f t="shared" si="14"/>
        <v>0.61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113018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92.24</v>
      </c>
      <c r="P7" s="39">
        <v>99.8</v>
      </c>
      <c r="Q7" s="39">
        <v>2916</v>
      </c>
      <c r="R7" s="39">
        <v>44501</v>
      </c>
      <c r="S7" s="39">
        <v>14.79</v>
      </c>
      <c r="T7" s="39">
        <v>3008.86</v>
      </c>
      <c r="U7" s="39">
        <v>44406</v>
      </c>
      <c r="V7" s="39">
        <v>14.79</v>
      </c>
      <c r="W7" s="39">
        <v>3002.43</v>
      </c>
      <c r="X7" s="39">
        <v>125.67</v>
      </c>
      <c r="Y7" s="39">
        <v>116.36</v>
      </c>
      <c r="Z7" s="39">
        <v>108.09</v>
      </c>
      <c r="AA7" s="39">
        <v>107.88</v>
      </c>
      <c r="AB7" s="39">
        <v>110.15</v>
      </c>
      <c r="AC7" s="39">
        <v>106.41</v>
      </c>
      <c r="AD7" s="39">
        <v>106.89</v>
      </c>
      <c r="AE7" s="39">
        <v>109.04</v>
      </c>
      <c r="AF7" s="39">
        <v>109.64</v>
      </c>
      <c r="AG7" s="39">
        <v>110.95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6.33</v>
      </c>
      <c r="AO7" s="39">
        <v>7.76</v>
      </c>
      <c r="AP7" s="39">
        <v>3.77</v>
      </c>
      <c r="AQ7" s="39">
        <v>3.62</v>
      </c>
      <c r="AR7" s="39">
        <v>3.91</v>
      </c>
      <c r="AS7" s="39">
        <v>0.79</v>
      </c>
      <c r="AT7" s="39">
        <v>8269.1299999999992</v>
      </c>
      <c r="AU7" s="39">
        <v>7736.07</v>
      </c>
      <c r="AV7" s="39">
        <v>1114.1300000000001</v>
      </c>
      <c r="AW7" s="39">
        <v>1004.86</v>
      </c>
      <c r="AX7" s="39">
        <v>948.35</v>
      </c>
      <c r="AY7" s="39">
        <v>852.01</v>
      </c>
      <c r="AZ7" s="39">
        <v>909.68</v>
      </c>
      <c r="BA7" s="39">
        <v>382.09</v>
      </c>
      <c r="BB7" s="39">
        <v>371.31</v>
      </c>
      <c r="BC7" s="39">
        <v>377.63</v>
      </c>
      <c r="BD7" s="39">
        <v>262.87</v>
      </c>
      <c r="BE7" s="39">
        <v>84.01</v>
      </c>
      <c r="BF7" s="39">
        <v>77.41</v>
      </c>
      <c r="BG7" s="39">
        <v>74.510000000000005</v>
      </c>
      <c r="BH7" s="39">
        <v>69.45</v>
      </c>
      <c r="BI7" s="39">
        <v>64.290000000000006</v>
      </c>
      <c r="BJ7" s="39">
        <v>391.4</v>
      </c>
      <c r="BK7" s="39">
        <v>382.65</v>
      </c>
      <c r="BL7" s="39">
        <v>385.06</v>
      </c>
      <c r="BM7" s="39">
        <v>373.09</v>
      </c>
      <c r="BN7" s="39">
        <v>364.71</v>
      </c>
      <c r="BO7" s="39">
        <v>270.87</v>
      </c>
      <c r="BP7" s="39">
        <v>111.99</v>
      </c>
      <c r="BQ7" s="39">
        <v>105.72</v>
      </c>
      <c r="BR7" s="39">
        <v>106.18</v>
      </c>
      <c r="BS7" s="39">
        <v>105.16</v>
      </c>
      <c r="BT7" s="39">
        <v>107.89</v>
      </c>
      <c r="BU7" s="39">
        <v>95.91</v>
      </c>
      <c r="BV7" s="39">
        <v>96.1</v>
      </c>
      <c r="BW7" s="39">
        <v>99.07</v>
      </c>
      <c r="BX7" s="39">
        <v>99.99</v>
      </c>
      <c r="BY7" s="39">
        <v>100.65</v>
      </c>
      <c r="BZ7" s="39">
        <v>105.59</v>
      </c>
      <c r="CA7" s="39">
        <v>173.59</v>
      </c>
      <c r="CB7" s="39">
        <v>184.85</v>
      </c>
      <c r="CC7" s="39">
        <v>181.87</v>
      </c>
      <c r="CD7" s="39">
        <v>183.24</v>
      </c>
      <c r="CE7" s="39">
        <v>178.5</v>
      </c>
      <c r="CF7" s="39">
        <v>179.29</v>
      </c>
      <c r="CG7" s="39">
        <v>178.39</v>
      </c>
      <c r="CH7" s="39">
        <v>173.03</v>
      </c>
      <c r="CI7" s="39">
        <v>171.15</v>
      </c>
      <c r="CJ7" s="39">
        <v>170.19</v>
      </c>
      <c r="CK7" s="39">
        <v>163.27000000000001</v>
      </c>
      <c r="CL7" s="39">
        <v>73.84</v>
      </c>
      <c r="CM7" s="39">
        <v>74.03</v>
      </c>
      <c r="CN7" s="39">
        <v>74.44</v>
      </c>
      <c r="CO7" s="39">
        <v>73.16</v>
      </c>
      <c r="CP7" s="39">
        <v>73.17</v>
      </c>
      <c r="CQ7" s="39">
        <v>59.09</v>
      </c>
      <c r="CR7" s="39">
        <v>59.23</v>
      </c>
      <c r="CS7" s="39">
        <v>58.58</v>
      </c>
      <c r="CT7" s="39">
        <v>58.53</v>
      </c>
      <c r="CU7" s="39">
        <v>59.01</v>
      </c>
      <c r="CV7" s="39">
        <v>59.94</v>
      </c>
      <c r="CW7" s="39">
        <v>93.84</v>
      </c>
      <c r="CX7" s="39">
        <v>95.13</v>
      </c>
      <c r="CY7" s="39">
        <v>93.13</v>
      </c>
      <c r="CZ7" s="39">
        <v>94.53</v>
      </c>
      <c r="DA7" s="39">
        <v>94.61</v>
      </c>
      <c r="DB7" s="39">
        <v>85.4</v>
      </c>
      <c r="DC7" s="39">
        <v>85.53</v>
      </c>
      <c r="DD7" s="39">
        <v>85.23</v>
      </c>
      <c r="DE7" s="39">
        <v>85.26</v>
      </c>
      <c r="DF7" s="39">
        <v>85.37</v>
      </c>
      <c r="DG7" s="39">
        <v>90.22</v>
      </c>
      <c r="DH7" s="39">
        <v>27.91</v>
      </c>
      <c r="DI7" s="39">
        <v>27.77</v>
      </c>
      <c r="DJ7" s="39">
        <v>43.06</v>
      </c>
      <c r="DK7" s="39">
        <v>43.03</v>
      </c>
      <c r="DL7" s="39">
        <v>43.65</v>
      </c>
      <c r="DM7" s="39">
        <v>36.36</v>
      </c>
      <c r="DN7" s="39">
        <v>37.340000000000003</v>
      </c>
      <c r="DO7" s="39">
        <v>44.31</v>
      </c>
      <c r="DP7" s="39">
        <v>45.75</v>
      </c>
      <c r="DQ7" s="39">
        <v>46.9</v>
      </c>
      <c r="DR7" s="39">
        <v>47.91</v>
      </c>
      <c r="DS7" s="39">
        <v>0</v>
      </c>
      <c r="DT7" s="39">
        <v>0</v>
      </c>
      <c r="DU7" s="39">
        <v>0</v>
      </c>
      <c r="DV7" s="39">
        <v>14.36</v>
      </c>
      <c r="DW7" s="39">
        <v>12.58</v>
      </c>
      <c r="DX7" s="39">
        <v>7.8</v>
      </c>
      <c r="DY7" s="39">
        <v>8.39</v>
      </c>
      <c r="DZ7" s="39">
        <v>10.09</v>
      </c>
      <c r="EA7" s="39">
        <v>10.54</v>
      </c>
      <c r="EB7" s="39">
        <v>12.03</v>
      </c>
      <c r="EC7" s="39">
        <v>15</v>
      </c>
      <c r="ED7" s="39">
        <v>1.22</v>
      </c>
      <c r="EE7" s="39">
        <v>1.72</v>
      </c>
      <c r="EF7" s="39">
        <v>2.5099999999999998</v>
      </c>
      <c r="EG7" s="39">
        <v>2.12</v>
      </c>
      <c r="EH7" s="39">
        <v>1.93</v>
      </c>
      <c r="EI7" s="39">
        <v>0.81</v>
      </c>
      <c r="EJ7" s="39">
        <v>0.59</v>
      </c>
      <c r="EK7" s="39">
        <v>0.6</v>
      </c>
      <c r="EL7" s="39">
        <v>0.56000000000000005</v>
      </c>
      <c r="EM7" s="39">
        <v>0.61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2018-02-01T08:05:50Z</cp:lastPrinted>
  <dcterms:created xsi:type="dcterms:W3CDTF">2017-12-25T01:25:12Z</dcterms:created>
  <dcterms:modified xsi:type="dcterms:W3CDTF">2018-02-01T08:07:11Z</dcterms:modified>
  <cp:category/>
</cp:coreProperties>
</file>