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965" yWindow="60" windowWidth="10275" windowHeight="7560" tabRatio="394"/>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<sst xmlns="http://schemas.openxmlformats.org/spreadsheetml/2006/main" count="232" uniqueCount="120">
  <si>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</si>
  <si>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</si>
  <si>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</si>
  <si>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</si>
  <si>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</si>
  <si>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</si>
  <si>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</si>
  <si>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</si>
  <si>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</si>
  <si>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</si>
  <si>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</si>
  <si>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</si>
  <si>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</si>
  <si>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</si>
  <si>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</si>
  <si>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</si>
  <si>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</si>
  <si>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</si>
  <si>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</si>
  <si>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</si>
  <si>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</si>
  <si>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</si>
  <si>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</si>
  <si>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</si>
  <si>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</si>
  <si>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</si>
  <si>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</si>
  <si>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</si>
  <si>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</si>
  <si>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</si>
  <si>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</si>
  <si>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</si>
  <si>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</si>
  <si>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</si>
  <si>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</si>
  <si>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</si>
  <si>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</si>
  <si>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</si>
  <si>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</si>
  <si>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</si>
  <si>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</si>
  <si>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</si>
  <si>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</si>
  <si>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</si>
  <si>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</si>
  <si>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</si>
  <si>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</si>
  <si>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</si>
  <si>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</si>
  <si>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</si>
  <si>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</si>
  <si>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</si>
  <si>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</si>
  <si>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</si>
  <si>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</si>
  <si>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</si>
  <si>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</si>
  <si>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</si>
  <si>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</si>
  <si>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</si>
  <si>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</si>
  <si>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</si>
  <si>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</si>
  <si>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</si>
  <si>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</si>
  <si>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</si>
  <si>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</si>
  <si>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</si>
  <si>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</si>
  <si>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</si>
  <si>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</si>
  <si>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</si>
  <si>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</si>
  <si>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</si>
  <si>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</si>
  <si>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</si>
  <si>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</si>
  <si>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</si>
  <si>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</si>
  <si>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</si>
  <si>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</si>
  <si>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</si>
  <si>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</si>
  <si>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</si>
  <si>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</si>
  <si>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</si>
  <si>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</si>
  <si>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</si>
  <si>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</si>
  <si>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</si>
  <si>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</si>
  <si>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</si>
  <si>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</si>
  <si>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</si>
  <si>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</si>
  <si>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</si>
  <si>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</si>
  <si>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</si>
  <si>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</si>
  <si>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</si>
  <si>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</si>
  <si>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</si>
  <si>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</si>
  <si>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</si>
  <si>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</si>
  <si>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白岡市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</si>
  <si>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</si>
  <si>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</si>
  <si>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</si>
  <si>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</si>
  <si>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</si>
  <si>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</si>
  <si>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</si>
  <si>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</si>
  <si>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</si>
  <si>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</si>
  <si>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については健全性を保っているものの、施設の老朽化は進み、その更新が遅れているため、適切な施設更新とそれに対する財源確保をとりまとめた経営戦略を策定し、健全な経営に努めていく必要がある。</t>
    <rPh sb="28" eb="29">
      <t>スス</t>
    </rPh>
    <phoneticPr fontId="4"/>
  </si>
  <si>
    <t>　当該年度に更新の必要性が高かった施設を更新したことから、「①有形固定資産減価償却率」は前年度と同程度で推移した。
　一方、「②管路経年化率」が高くなっても「③管路更新率」は低いため、老朽化が促進していると言える。このため、更新のペースを上げていく必要がある。</t>
    <rPh sb="1" eb="3">
      <t>トウガイ</t>
    </rPh>
    <rPh sb="3" eb="5">
      <t>ネンド</t>
    </rPh>
    <rPh sb="6" eb="8">
      <t>コウシン</t>
    </rPh>
    <rPh sb="9" eb="12">
      <t>ヒツヨウセイ</t>
    </rPh>
    <rPh sb="13" eb="14">
      <t>タカ</t>
    </rPh>
    <rPh sb="17" eb="19">
      <t>シセツ</t>
    </rPh>
    <rPh sb="20" eb="22">
      <t>コウシン</t>
    </rPh>
    <rPh sb="44" eb="47">
      <t>ゼンネンド</t>
    </rPh>
    <rPh sb="48" eb="51">
      <t>ドウテイド</t>
    </rPh>
    <rPh sb="52" eb="54">
      <t>スイイ</t>
    </rPh>
    <rPh sb="59" eb="61">
      <t>イッポウ</t>
    </rPh>
    <rPh sb="72" eb="73">
      <t>タカ</t>
    </rPh>
    <rPh sb="92" eb="95">
      <t>ロウキュウカ</t>
    </rPh>
    <rPh sb="96" eb="98">
      <t>ソクシン</t>
    </rPh>
    <rPh sb="103" eb="104">
      <t>イ</t>
    </rPh>
    <phoneticPr fontId="4"/>
  </si>
  <si>
    <r>
      <t>　事業収益が増加し、事業費用が減少したことから、</t>
    </r>
    <r>
      <rPr>
        <sz val="11"/>
        <rFont val="ＭＳ ゴシック"/>
        <family val="3"/>
        <charset val="128"/>
      </rPr>
      <t>収益的収支が増となった。このことから「①経常収支比率」及び「⑤料金回収率」が前年度より伸びた。</t>
    </r>
    <r>
      <rPr>
        <sz val="11"/>
        <color rgb="FFFF0000"/>
        <rFont val="ＭＳ ゴシック"/>
        <family val="3"/>
        <charset val="128"/>
      </rPr>
      <t xml:space="preserve">
　</t>
    </r>
    <r>
      <rPr>
        <sz val="11"/>
        <rFont val="ＭＳ ゴシック"/>
        <family val="3"/>
        <charset val="128"/>
      </rPr>
      <t>経営について、５年以上「①経常収支比率」が１００％を超え、「②累積欠損金比率」が０％であることから、健全性を確保していると言える。
　また、「⑥給水原価」及び「⑦施設利用率」が類似団体や全国平均よりも良い状態で推移していることから、効率的な経営が行われていると言える。
　しかしながら、「③流動比率」は１００％を上回り全国平均よりも高いものの、年々減少傾向にあり、今後も管路や機械設備の更新により現金は減っていくことが見込まれる。それと同時に「④企業債残高対給水収益比率」は上昇することが考えられる。
 「⑧有収率」は平成２６年度から年々上昇し、類似団体の平均よりは高いものの、全国平均より低いことから、今後も漏水の減少に努め有収率を向上させることで効率化が進むと考える。
　しかし、将来的な人口減少が想定されるため、人口減少を見据えた料金の見直しを含む経営改善を検討する必要がある。</t>
    </r>
    <rPh sb="1" eb="3">
      <t>ジギョウ</t>
    </rPh>
    <rPh sb="3" eb="5">
      <t>シュウエキ</t>
    </rPh>
    <rPh sb="6" eb="8">
      <t>ゾウカ</t>
    </rPh>
    <rPh sb="10" eb="13">
      <t>ジギョウヒ</t>
    </rPh>
    <rPh sb="13" eb="14">
      <t>ヨウ</t>
    </rPh>
    <rPh sb="15" eb="17">
      <t>ゲンショウ</t>
    </rPh>
    <rPh sb="24" eb="27">
      <t>シュウエキテキ</t>
    </rPh>
    <rPh sb="27" eb="29">
      <t>シュウシ</t>
    </rPh>
    <rPh sb="30" eb="31">
      <t>ゾウ</t>
    </rPh>
    <rPh sb="48" eb="50">
      <t>ヒリツ</t>
    </rPh>
    <rPh sb="51" eb="52">
      <t>オヨ</t>
    </rPh>
    <rPh sb="55" eb="57">
      <t>リョウキン</t>
    </rPh>
    <rPh sb="57" eb="59">
      <t>カイシュウ</t>
    </rPh>
    <rPh sb="59" eb="60">
      <t>リツ</t>
    </rPh>
    <rPh sb="62" eb="65">
      <t>ゼンネンド</t>
    </rPh>
    <rPh sb="67" eb="68">
      <t>ノ</t>
    </rPh>
    <rPh sb="73" eb="75">
      <t>ケイエイ</t>
    </rPh>
    <rPh sb="81" eb="84">
      <t>ネンイジョウ</t>
    </rPh>
    <rPh sb="86" eb="88">
      <t>ケイジョウ</t>
    </rPh>
    <rPh sb="88" eb="90">
      <t>シュウシ</t>
    </rPh>
    <rPh sb="90" eb="92">
      <t>ヒリツ</t>
    </rPh>
    <rPh sb="99" eb="100">
      <t>コ</t>
    </rPh>
    <rPh sb="104" eb="106">
      <t>ルイセキ</t>
    </rPh>
    <rPh sb="106" eb="109">
      <t>ケッソンキン</t>
    </rPh>
    <rPh sb="109" eb="111">
      <t>ヒリツ</t>
    </rPh>
    <rPh sb="134" eb="135">
      <t>イ</t>
    </rPh>
    <rPh sb="150" eb="151">
      <t>オヨ</t>
    </rPh>
    <rPh sb="203" eb="204">
      <t>イ</t>
    </rPh>
    <rPh sb="245" eb="247">
      <t>ネンネン</t>
    </rPh>
    <rPh sb="291" eb="293">
      <t>ドウジ</t>
    </rPh>
    <rPh sb="327" eb="328">
      <t>ユウ</t>
    </rPh>
    <rPh sb="328" eb="329">
      <t>シュウ</t>
    </rPh>
    <rPh sb="329" eb="330">
      <t>リツ</t>
    </rPh>
    <rPh sb="332" eb="334">
      <t>ヘイセイ</t>
    </rPh>
    <rPh sb="336" eb="337">
      <t>ネン</t>
    </rPh>
    <rPh sb="337" eb="338">
      <t>ド</t>
    </rPh>
    <rPh sb="340" eb="342">
      <t>ネンネン</t>
    </rPh>
    <rPh sb="342" eb="344">
      <t>ジョウショウ</t>
    </rPh>
    <rPh sb="346" eb="348">
      <t>ルイジ</t>
    </rPh>
    <rPh sb="348" eb="350">
      <t>ダンタイ</t>
    </rPh>
    <rPh sb="351" eb="353">
      <t>ヘイキン</t>
    </rPh>
    <rPh sb="356" eb="357">
      <t>タカ</t>
    </rPh>
    <rPh sb="364" eb="366">
      <t>ヘイキン</t>
    </rPh>
    <rPh sb="368" eb="369">
      <t>ヒク</t>
    </rPh>
    <rPh sb="375" eb="377">
      <t>コンゴ</t>
    </rPh>
    <rPh sb="398" eb="400">
      <t>コウリツ</t>
    </rPh>
    <rPh sb="400" eb="401">
      <t>カ</t>
    </rPh>
    <rPh sb="402" eb="403">
      <t>スス</t>
    </rPh>
    <rPh sb="405" eb="406">
      <t>カンガ</t>
    </rPh>
    <rPh sb="424" eb="426">
      <t>ソウテイ</t>
    </rPh>
    <rPh sb="432" eb="434">
      <t>ジンコウ</t>
    </rPh>
    <rPh sb="434" eb="436">
      <t>ゲンショウ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</si>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</sst>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0.77</c:v>
                </c:pt>
                <c:pt idx="1">
                  <c:v>0.56999999999999995</c:v>
                </c:pt>
                <c:pt idx="2">
                  <c:v>0.34</c:v>
                </c:pt>
                <c:pt idx="3">
                  <c:v>0.74</c:v>
                </c:pt>
                <c:pt idx="4">
                  <c:v>0.69</c:v>
                </c:pt>
              </c:numCache>
            </c:numRef>
          </c:val>
        </c:ser>
        <c:dLbls>
          <c:showLegendKey val="0"/>
          <c:showVal val="0"/>
          <c:showCatName val="0"/>
          <c:showSerName val="0"/>
          <c:showPercent val="0"/>
          <c:showBubbleSize val="0"/>
        </c:dLbls>
        <c:gapWidth val="150"/>
        <c:axId val="88660608"/>
        <c:axId val="893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88660608"/>
        <c:axId val="89338624"/>
      </c:lineChart>
      <c:dateAx>
        <c:axId val="88660608"/>
        <c:scaling>
          <c:orientation val="minMax"/>
        </c:scaling>
        <c:delete val="1"/>
        <c:axPos val="b"/>
        <c:numFmt formatCode="ge" sourceLinked="1"/>
        <c:majorTickMark val="none"/>
        <c:minorTickMark val="none"/>
        <c:tickLblPos val="none"/>
        <c:crossAx val="89338624"/>
        <c:crosses val="autoZero"/>
        <c:auto val="1"/>
        <c:lblOffset val="100"/>
        <c:baseTimeUnit val="years"/>
      </c:dateAx>
      <c:valAx>
        <c:axId val="893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73.94</c:v>
                </c:pt>
                <c:pt idx="1">
                  <c:v>75.010000000000005</c:v>
                </c:pt>
                <c:pt idx="2">
                  <c:v>73.89</c:v>
                </c:pt>
                <c:pt idx="3">
                  <c:v>74.05</c:v>
                </c:pt>
                <c:pt idx="4">
                  <c:v>74.3</c:v>
                </c:pt>
              </c:numCache>
            </c:numRef>
          </c:val>
        </c:ser>
        <c:dLbls>
          <c:showLegendKey val="0"/>
          <c:showVal val="0"/>
          <c:showCatName val="0"/>
          <c:showSerName val="0"/>
          <c:showPercent val="0"/>
          <c:showBubbleSize val="0"/>
        </c:dLbls>
        <c:gapWidth val="150"/>
        <c:axId val="89725568"/>
        <c:axId val="897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89725568"/>
        <c:axId val="89744128"/>
      </c:lineChart>
      <c:dateAx>
        <c:axId val="89725568"/>
        <c:scaling>
          <c:orientation val="minMax"/>
        </c:scaling>
        <c:delete val="1"/>
        <c:axPos val="b"/>
        <c:numFmt formatCode="ge" sourceLinked="1"/>
        <c:majorTickMark val="none"/>
        <c:minorTickMark val="none"/>
        <c:tickLblPos val="none"/>
        <c:crossAx val="89744128"/>
        <c:crosses val="autoZero"/>
        <c:auto val="1"/>
        <c:lblOffset val="100"/>
        <c:baseTimeUnit val="years"/>
      </c:dateAx>
      <c:valAx>
        <c:axId val="897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88.85</c:v>
                </c:pt>
                <c:pt idx="1">
                  <c:v>88.07</c:v>
                </c:pt>
                <c:pt idx="2">
                  <c:v>88.41</c:v>
                </c:pt>
                <c:pt idx="3">
                  <c:v>88.84</c:v>
                </c:pt>
                <c:pt idx="4">
                  <c:v>89.16</c:v>
                </c:pt>
              </c:numCache>
            </c:numRef>
          </c:val>
        </c:ser>
        <c:dLbls>
          <c:showLegendKey val="0"/>
          <c:showVal val="0"/>
          <c:showCatName val="0"/>
          <c:showSerName val="0"/>
          <c:showPercent val="0"/>
          <c:showBubbleSize val="0"/>
        </c:dLbls>
        <c:gapWidth val="150"/>
        <c:axId val="89770240"/>
        <c:axId val="897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89770240"/>
        <c:axId val="89784704"/>
      </c:lineChart>
      <c:dateAx>
        <c:axId val="89770240"/>
        <c:scaling>
          <c:orientation val="minMax"/>
        </c:scaling>
        <c:delete val="1"/>
        <c:axPos val="b"/>
        <c:numFmt formatCode="ge" sourceLinked="1"/>
        <c:majorTickMark val="none"/>
        <c:minorTickMark val="none"/>
        <c:tickLblPos val="none"/>
        <c:crossAx val="89784704"/>
        <c:crosses val="autoZero"/>
        <c:auto val="1"/>
        <c:lblOffset val="100"/>
        <c:baseTimeUnit val="years"/>
      </c:dateAx>
      <c:valAx>
        <c:axId val="897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117.41</c:v>
                </c:pt>
                <c:pt idx="1">
                  <c:v>115.45</c:v>
                </c:pt>
                <c:pt idx="2">
                  <c:v>119.23</c:v>
                </c:pt>
                <c:pt idx="3">
                  <c:v>115.36</c:v>
                </c:pt>
                <c:pt idx="4">
                  <c:v>122.58</c:v>
                </c:pt>
              </c:numCache>
            </c:numRef>
          </c:val>
        </c:ser>
        <c:dLbls>
          <c:showLegendKey val="0"/>
          <c:showVal val="0"/>
          <c:showCatName val="0"/>
          <c:showSerName val="0"/>
          <c:showPercent val="0"/>
          <c:showBubbleSize val="0"/>
        </c:dLbls>
        <c:gapWidth val="150"/>
        <c:axId val="89372928"/>
        <c:axId val="893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89372928"/>
        <c:axId val="89379200"/>
      </c:lineChart>
      <c:dateAx>
        <c:axId val="89372928"/>
        <c:scaling>
          <c:orientation val="minMax"/>
        </c:scaling>
        <c:delete val="1"/>
        <c:axPos val="b"/>
        <c:numFmt formatCode="ge" sourceLinked="1"/>
        <c:majorTickMark val="none"/>
        <c:minorTickMark val="none"/>
        <c:tickLblPos val="none"/>
        <c:crossAx val="89379200"/>
        <c:crosses val="autoZero"/>
        <c:auto val="1"/>
        <c:lblOffset val="100"/>
        <c:baseTimeUnit val="years"/>
      </c:dateAx>
      <c:valAx>
        <c:axId val="89379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38.94</c:v>
                </c:pt>
                <c:pt idx="1">
                  <c:v>39.549999999999997</c:v>
                </c:pt>
                <c:pt idx="2">
                  <c:v>49.61</c:v>
                </c:pt>
                <c:pt idx="3">
                  <c:v>50.07</c:v>
                </c:pt>
                <c:pt idx="4">
                  <c:v>50.13</c:v>
                </c:pt>
              </c:numCache>
            </c:numRef>
          </c:val>
        </c:ser>
        <c:dLbls>
          <c:showLegendKey val="0"/>
          <c:showVal val="0"/>
          <c:showCatName val="0"/>
          <c:showSerName val="0"/>
          <c:showPercent val="0"/>
          <c:showBubbleSize val="0"/>
        </c:dLbls>
        <c:gapWidth val="150"/>
        <c:axId val="89478272"/>
        <c:axId val="894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89478272"/>
        <c:axId val="89480192"/>
      </c:lineChart>
      <c:dateAx>
        <c:axId val="89478272"/>
        <c:scaling>
          <c:orientation val="minMax"/>
        </c:scaling>
        <c:delete val="1"/>
        <c:axPos val="b"/>
        <c:numFmt formatCode="ge" sourceLinked="1"/>
        <c:majorTickMark val="none"/>
        <c:minorTickMark val="none"/>
        <c:tickLblPos val="none"/>
        <c:crossAx val="89480192"/>
        <c:crosses val="autoZero"/>
        <c:auto val="1"/>
        <c:lblOffset val="100"/>
        <c:baseTimeUnit val="years"/>
      </c:dateAx>
      <c:valAx>
        <c:axId val="894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9.5500000000000007</c:v>
                </c:pt>
                <c:pt idx="1">
                  <c:v>9.36</c:v>
                </c:pt>
                <c:pt idx="2">
                  <c:v>10.16</c:v>
                </c:pt>
                <c:pt idx="3">
                  <c:v>15.69</c:v>
                </c:pt>
                <c:pt idx="4">
                  <c:v>16.18</c:v>
                </c:pt>
              </c:numCache>
            </c:numRef>
          </c:val>
        </c:ser>
        <c:dLbls>
          <c:showLegendKey val="0"/>
          <c:showVal val="0"/>
          <c:showCatName val="0"/>
          <c:showSerName val="0"/>
          <c:showPercent val="0"/>
          <c:showBubbleSize val="0"/>
        </c:dLbls>
        <c:gapWidth val="150"/>
        <c:axId val="89518848"/>
        <c:axId val="895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9518848"/>
        <c:axId val="89520768"/>
      </c:lineChart>
      <c:dateAx>
        <c:axId val="89518848"/>
        <c:scaling>
          <c:orientation val="minMax"/>
        </c:scaling>
        <c:delete val="1"/>
        <c:axPos val="b"/>
        <c:numFmt formatCode="ge" sourceLinked="1"/>
        <c:majorTickMark val="none"/>
        <c:minorTickMark val="none"/>
        <c:tickLblPos val="none"/>
        <c:crossAx val="89520768"/>
        <c:crosses val="autoZero"/>
        <c:auto val="1"/>
        <c:lblOffset val="100"/>
        <c:baseTimeUnit val="years"/>
      </c:dateAx>
      <c:valAx>
        <c:axId val="895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563904"/>
        <c:axId val="895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89563904"/>
        <c:axId val="89565824"/>
      </c:lineChart>
      <c:dateAx>
        <c:axId val="89563904"/>
        <c:scaling>
          <c:orientation val="minMax"/>
        </c:scaling>
        <c:delete val="1"/>
        <c:axPos val="b"/>
        <c:numFmt formatCode="ge" sourceLinked="1"/>
        <c:majorTickMark val="none"/>
        <c:minorTickMark val="none"/>
        <c:tickLblPos val="none"/>
        <c:crossAx val="89565824"/>
        <c:crosses val="autoZero"/>
        <c:auto val="1"/>
        <c:lblOffset val="100"/>
        <c:baseTimeUnit val="years"/>
      </c:dateAx>
      <c:valAx>
        <c:axId val="8956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890.61</c:v>
                </c:pt>
                <c:pt idx="1">
                  <c:v>551.67999999999995</c:v>
                </c:pt>
                <c:pt idx="2">
                  <c:v>423.93</c:v>
                </c:pt>
                <c:pt idx="3">
                  <c:v>371.56</c:v>
                </c:pt>
                <c:pt idx="4">
                  <c:v>343.8</c:v>
                </c:pt>
              </c:numCache>
            </c:numRef>
          </c:val>
        </c:ser>
        <c:dLbls>
          <c:showLegendKey val="0"/>
          <c:showVal val="0"/>
          <c:showCatName val="0"/>
          <c:showSerName val="0"/>
          <c:showPercent val="0"/>
          <c:showBubbleSize val="0"/>
        </c:dLbls>
        <c:gapWidth val="150"/>
        <c:axId val="89866624"/>
        <c:axId val="898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89866624"/>
        <c:axId val="89868544"/>
      </c:lineChart>
      <c:dateAx>
        <c:axId val="89866624"/>
        <c:scaling>
          <c:orientation val="minMax"/>
        </c:scaling>
        <c:delete val="1"/>
        <c:axPos val="b"/>
        <c:numFmt formatCode="ge" sourceLinked="1"/>
        <c:majorTickMark val="none"/>
        <c:minorTickMark val="none"/>
        <c:tickLblPos val="none"/>
        <c:crossAx val="89868544"/>
        <c:crosses val="autoZero"/>
        <c:auto val="1"/>
        <c:lblOffset val="100"/>
        <c:baseTimeUnit val="years"/>
      </c:dateAx>
      <c:valAx>
        <c:axId val="8986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295.76</c:v>
                </c:pt>
                <c:pt idx="1">
                  <c:v>278.08</c:v>
                </c:pt>
                <c:pt idx="2">
                  <c:v>265.45</c:v>
                </c:pt>
                <c:pt idx="3">
                  <c:v>246.27</c:v>
                </c:pt>
                <c:pt idx="4">
                  <c:v>228.42</c:v>
                </c:pt>
              </c:numCache>
            </c:numRef>
          </c:val>
        </c:ser>
        <c:dLbls>
          <c:showLegendKey val="0"/>
          <c:showVal val="0"/>
          <c:showCatName val="0"/>
          <c:showSerName val="0"/>
          <c:showPercent val="0"/>
          <c:showBubbleSize val="0"/>
        </c:dLbls>
        <c:gapWidth val="150"/>
        <c:axId val="89903104"/>
        <c:axId val="899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89903104"/>
        <c:axId val="89905024"/>
      </c:lineChart>
      <c:dateAx>
        <c:axId val="89903104"/>
        <c:scaling>
          <c:orientation val="minMax"/>
        </c:scaling>
        <c:delete val="1"/>
        <c:axPos val="b"/>
        <c:numFmt formatCode="ge" sourceLinked="1"/>
        <c:majorTickMark val="none"/>
        <c:minorTickMark val="none"/>
        <c:tickLblPos val="none"/>
        <c:crossAx val="89905024"/>
        <c:crosses val="autoZero"/>
        <c:auto val="1"/>
        <c:lblOffset val="100"/>
        <c:baseTimeUnit val="years"/>
      </c:dateAx>
      <c:valAx>
        <c:axId val="8990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103.91</c:v>
                </c:pt>
                <c:pt idx="1">
                  <c:v>101.43</c:v>
                </c:pt>
                <c:pt idx="2">
                  <c:v>108.88</c:v>
                </c:pt>
                <c:pt idx="3">
                  <c:v>106.87</c:v>
                </c:pt>
                <c:pt idx="4">
                  <c:v>112.26</c:v>
                </c:pt>
              </c:numCache>
            </c:numRef>
          </c:val>
        </c:ser>
        <c:dLbls>
          <c:showLegendKey val="0"/>
          <c:showVal val="0"/>
          <c:showCatName val="0"/>
          <c:showSerName val="0"/>
          <c:showPercent val="0"/>
          <c:showBubbleSize val="0"/>
        </c:dLbls>
        <c:gapWidth val="150"/>
        <c:axId val="89604096"/>
        <c:axId val="896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89604096"/>
        <c:axId val="89606016"/>
      </c:lineChart>
      <c:dateAx>
        <c:axId val="89604096"/>
        <c:scaling>
          <c:orientation val="minMax"/>
        </c:scaling>
        <c:delete val="1"/>
        <c:axPos val="b"/>
        <c:numFmt formatCode="ge" sourceLinked="1"/>
        <c:majorTickMark val="none"/>
        <c:minorTickMark val="none"/>
        <c:tickLblPos val="none"/>
        <c:crossAx val="89606016"/>
        <c:crosses val="autoZero"/>
        <c:auto val="1"/>
        <c:lblOffset val="100"/>
        <c:baseTimeUnit val="years"/>
      </c:dateAx>
      <c:valAx>
        <c:axId val="896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153.06</c:v>
                </c:pt>
                <c:pt idx="1">
                  <c:v>157.81</c:v>
                </c:pt>
                <c:pt idx="2">
                  <c:v>147.59</c:v>
                </c:pt>
                <c:pt idx="3">
                  <c:v>150.37</c:v>
                </c:pt>
                <c:pt idx="4">
                  <c:v>143.07</c:v>
                </c:pt>
              </c:numCache>
            </c:numRef>
          </c:val>
        </c:ser>
        <c:dLbls>
          <c:showLegendKey val="0"/>
          <c:showVal val="0"/>
          <c:showCatName val="0"/>
          <c:showSerName val="0"/>
          <c:showPercent val="0"/>
          <c:showBubbleSize val="0"/>
        </c:dLbls>
        <c:gapWidth val="150"/>
        <c:axId val="89644032"/>
        <c:axId val="896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89644032"/>
        <c:axId val="89650304"/>
      </c:lineChart>
      <c:dateAx>
        <c:axId val="89644032"/>
        <c:scaling>
          <c:orientation val="minMax"/>
        </c:scaling>
        <c:delete val="1"/>
        <c:axPos val="b"/>
        <c:numFmt formatCode="ge" sourceLinked="1"/>
        <c:majorTickMark val="none"/>
        <c:minorTickMark val="none"/>
        <c:tickLblPos val="none"/>
        <c:crossAx val="89650304"/>
        <c:crosses val="autoZero"/>
        <c:auto val="1"/>
        <c:lblOffset val="100"/>
        <c:baseTimeUnit val="years"/>
      </c:dateAx>
      <c:valAx>
        <c:axId val="896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80" zoomScaleNormal="80" workbookViewId="0">
      <selection activeCell="AL9" sqref="AL9:AS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埼玉県　白岡市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52257</v>
      </c>
      <c r="AM8" s="71"/>
      <c r="AN8" s="71"/>
      <c r="AO8" s="71"/>
      <c r="AP8" s="71"/>
      <c r="AQ8" s="71"/>
      <c r="AR8" s="71"/>
      <c r="AS8" s="71"/>
      <c r="AT8" s="67">
        <f>データ!$S$6</f>
        <v>24.92</v>
      </c>
      <c r="AU8" s="68"/>
      <c r="AV8" s="68"/>
      <c r="AW8" s="68"/>
      <c r="AX8" s="68"/>
      <c r="AY8" s="68"/>
      <c r="AZ8" s="68"/>
      <c r="BA8" s="68"/>
      <c r="BB8" s="70">
        <f>データ!$T$6</f>
        <v>2096.9899999999998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73.97</v>
      </c>
      <c r="J10" s="68"/>
      <c r="K10" s="68"/>
      <c r="L10" s="68"/>
      <c r="M10" s="68"/>
      <c r="N10" s="68"/>
      <c r="O10" s="69"/>
      <c r="P10" s="70">
        <f>データ!$P$6</f>
        <v>99.73</v>
      </c>
      <c r="Q10" s="70"/>
      <c r="R10" s="70"/>
      <c r="S10" s="70"/>
      <c r="T10" s="70"/>
      <c r="U10" s="70"/>
      <c r="V10" s="70"/>
      <c r="W10" s="71">
        <f>データ!$Q$6</f>
        <v>2732</v>
      </c>
      <c r="X10" s="71"/>
      <c r="Y10" s="71"/>
      <c r="Z10" s="71"/>
      <c r="AA10" s="71"/>
      <c r="AB10" s="71"/>
      <c r="AC10" s="71"/>
      <c r="AD10" s="2"/>
      <c r="AE10" s="2"/>
      <c r="AF10" s="2"/>
      <c r="AG10" s="2"/>
      <c r="AH10" s="5"/>
      <c r="AI10" s="5"/>
      <c r="AJ10" s="5"/>
      <c r="AK10" s="5"/>
      <c r="AL10" s="71">
        <f>データ!$U$6</f>
        <v>52190</v>
      </c>
      <c r="AM10" s="71"/>
      <c r="AN10" s="71"/>
      <c r="AO10" s="71"/>
      <c r="AP10" s="71"/>
      <c r="AQ10" s="71"/>
      <c r="AR10" s="71"/>
      <c r="AS10" s="71"/>
      <c r="AT10" s="67">
        <f>データ!$V$6</f>
        <v>24.92</v>
      </c>
      <c r="AU10" s="68"/>
      <c r="AV10" s="68"/>
      <c r="AW10" s="68"/>
      <c r="AX10" s="68"/>
      <c r="AY10" s="68"/>
      <c r="AZ10" s="68"/>
      <c r="BA10" s="68"/>
      <c r="BB10" s="70">
        <f>データ!$W$6</f>
        <v>2094.3000000000002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112461</v>
      </c>
      <c r="D6" s="34">
        <f t="shared" si="3"/>
        <v>46</v>
      </c>
      <c r="E6" s="34">
        <f t="shared" si="3"/>
        <v>1</v>
      </c>
      <c r="F6" s="34">
        <f t="shared" si="3"/>
        <v>0</v>
      </c>
      <c r="G6" s="34">
        <f t="shared" si="3"/>
        <v>1</v>
      </c>
      <c r="H6" s="34" t="str">
        <f t="shared" si="3"/>
        <v>埼玉県　白岡市</v>
      </c>
      <c r="I6" s="34" t="str">
        <f t="shared" si="3"/>
        <v>法適用</v>
      </c>
      <c r="J6" s="34" t="str">
        <f t="shared" si="3"/>
        <v>水道事業</v>
      </c>
      <c r="K6" s="34" t="str">
        <f t="shared" si="3"/>
        <v>末端給水事業</v>
      </c>
      <c r="L6" s="34" t="str">
        <f t="shared" si="3"/>
        <v>A4</v>
      </c>
      <c r="M6" s="34">
        <f t="shared" si="3"/>
        <v>0</v>
      </c>
      <c r="N6" s="35" t="str">
        <f t="shared" si="3"/>
        <v>-</v>
      </c>
      <c r="O6" s="35">
        <f t="shared" si="3"/>
        <v>73.97</v>
      </c>
      <c r="P6" s="35">
        <f t="shared" si="3"/>
        <v>99.73</v>
      </c>
      <c r="Q6" s="35">
        <f t="shared" si="3"/>
        <v>2732</v>
      </c>
      <c r="R6" s="35">
        <f t="shared" si="3"/>
        <v>52257</v>
      </c>
      <c r="S6" s="35">
        <f t="shared" si="3"/>
        <v>24.92</v>
      </c>
      <c r="T6" s="35">
        <f t="shared" si="3"/>
        <v>2096.9899999999998</v>
      </c>
      <c r="U6" s="35">
        <f t="shared" si="3"/>
        <v>52190</v>
      </c>
      <c r="V6" s="35">
        <f t="shared" si="3"/>
        <v>24.92</v>
      </c>
      <c r="W6" s="35">
        <f t="shared" si="3"/>
        <v>2094.3000000000002</v>
      </c>
      <c r="X6" s="36">
        <f>IF(X7="",NA(),X7)</f>
        <v>117.41</v>
      </c>
      <c r="Y6" s="36">
        <f t="shared" ref="Y6:AG6" si="4">IF(Y7="",NA(),Y7)</f>
        <v>115.45</v>
      </c>
      <c r="Z6" s="36">
        <f t="shared" si="4"/>
        <v>119.23</v>
      </c>
      <c r="AA6" s="36">
        <f t="shared" si="4"/>
        <v>115.36</v>
      </c>
      <c r="AB6" s="36">
        <f t="shared" si="4"/>
        <v>122.58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890.61</v>
      </c>
      <c r="AU6" s="36">
        <f t="shared" ref="AU6:BC6" si="6">IF(AU7="",NA(),AU7)</f>
        <v>551.67999999999995</v>
      </c>
      <c r="AV6" s="36">
        <f t="shared" si="6"/>
        <v>423.93</v>
      </c>
      <c r="AW6" s="36">
        <f t="shared" si="6"/>
        <v>371.56</v>
      </c>
      <c r="AX6" s="36">
        <f t="shared" si="6"/>
        <v>343.8</v>
      </c>
      <c r="AY6" s="36">
        <f t="shared" si="6"/>
        <v>701</v>
      </c>
      <c r="AZ6" s="36">
        <f t="shared" si="6"/>
        <v>739.59</v>
      </c>
      <c r="BA6" s="36">
        <f t="shared" si="6"/>
        <v>335.95</v>
      </c>
      <c r="BB6" s="36">
        <f t="shared" si="6"/>
        <v>346.59</v>
      </c>
      <c r="BC6" s="36">
        <f t="shared" si="6"/>
        <v>357.82</v>
      </c>
      <c r="BD6" s="35" t="str">
        <f>IF(BD7="","",IF(BD7="-","【-】","【"&amp;SUBSTITUTE(TEXT(BD7,"#,##0.00"),"-","△")&amp;"】"))</f>
        <v>【262.87】</v>
      </c>
      <c r="BE6" s="36">
        <f>IF(BE7="",NA(),BE7)</f>
        <v>295.76</v>
      </c>
      <c r="BF6" s="36">
        <f t="shared" ref="BF6:BN6" si="7">IF(BF7="",NA(),BF7)</f>
        <v>278.08</v>
      </c>
      <c r="BG6" s="36">
        <f t="shared" si="7"/>
        <v>265.45</v>
      </c>
      <c r="BH6" s="36">
        <f t="shared" si="7"/>
        <v>246.27</v>
      </c>
      <c r="BI6" s="36">
        <f t="shared" si="7"/>
        <v>228.42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103.91</v>
      </c>
      <c r="BQ6" s="36">
        <f t="shared" ref="BQ6:BY6" si="8">IF(BQ7="",NA(),BQ7)</f>
        <v>101.43</v>
      </c>
      <c r="BR6" s="36">
        <f t="shared" si="8"/>
        <v>108.88</v>
      </c>
      <c r="BS6" s="36">
        <f t="shared" si="8"/>
        <v>106.87</v>
      </c>
      <c r="BT6" s="36">
        <f t="shared" si="8"/>
        <v>112.26</v>
      </c>
      <c r="BU6" s="36">
        <f t="shared" si="8"/>
        <v>100.27</v>
      </c>
      <c r="BV6" s="36">
        <f t="shared" si="8"/>
        <v>99.46</v>
      </c>
      <c r="BW6" s="36">
        <f t="shared" si="8"/>
        <v>105.21</v>
      </c>
      <c r="BX6" s="36">
        <f t="shared" si="8"/>
        <v>105.71</v>
      </c>
      <c r="BY6" s="36">
        <f t="shared" si="8"/>
        <v>106.01</v>
      </c>
      <c r="BZ6" s="35" t="str">
        <f>IF(BZ7="","",IF(BZ7="-","【-】","【"&amp;SUBSTITUTE(TEXT(BZ7,"#,##0.00"),"-","△")&amp;"】"))</f>
        <v>【105.59】</v>
      </c>
      <c r="CA6" s="36">
        <f>IF(CA7="",NA(),CA7)</f>
        <v>153.06</v>
      </c>
      <c r="CB6" s="36">
        <f t="shared" ref="CB6:CJ6" si="9">IF(CB7="",NA(),CB7)</f>
        <v>157.81</v>
      </c>
      <c r="CC6" s="36">
        <f t="shared" si="9"/>
        <v>147.59</v>
      </c>
      <c r="CD6" s="36">
        <f t="shared" si="9"/>
        <v>150.37</v>
      </c>
      <c r="CE6" s="36">
        <f t="shared" si="9"/>
        <v>143.07</v>
      </c>
      <c r="CF6" s="36">
        <f t="shared" si="9"/>
        <v>169.62</v>
      </c>
      <c r="CG6" s="36">
        <f t="shared" si="9"/>
        <v>171.78</v>
      </c>
      <c r="CH6" s="36">
        <f t="shared" si="9"/>
        <v>162.59</v>
      </c>
      <c r="CI6" s="36">
        <f t="shared" si="9"/>
        <v>162.15</v>
      </c>
      <c r="CJ6" s="36">
        <f t="shared" si="9"/>
        <v>162.24</v>
      </c>
      <c r="CK6" s="35" t="str">
        <f>IF(CK7="","",IF(CK7="-","【-】","【"&amp;SUBSTITUTE(TEXT(CK7,"#,##0.00"),"-","△")&amp;"】"))</f>
        <v>【163.27】</v>
      </c>
      <c r="CL6" s="36">
        <f>IF(CL7="",NA(),CL7)</f>
        <v>73.94</v>
      </c>
      <c r="CM6" s="36">
        <f t="shared" ref="CM6:CU6" si="10">IF(CM7="",NA(),CM7)</f>
        <v>75.010000000000005</v>
      </c>
      <c r="CN6" s="36">
        <f t="shared" si="10"/>
        <v>73.89</v>
      </c>
      <c r="CO6" s="36">
        <f t="shared" si="10"/>
        <v>74.05</v>
      </c>
      <c r="CP6" s="36">
        <f t="shared" si="10"/>
        <v>74.3</v>
      </c>
      <c r="CQ6" s="36">
        <f t="shared" si="10"/>
        <v>59.88</v>
      </c>
      <c r="CR6" s="36">
        <f t="shared" si="10"/>
        <v>59.68</v>
      </c>
      <c r="CS6" s="36">
        <f t="shared" si="10"/>
        <v>59.17</v>
      </c>
      <c r="CT6" s="36">
        <f t="shared" si="10"/>
        <v>59.34</v>
      </c>
      <c r="CU6" s="36">
        <f t="shared" si="10"/>
        <v>59.11</v>
      </c>
      <c r="CV6" s="35" t="str">
        <f>IF(CV7="","",IF(CV7="-","【-】","【"&amp;SUBSTITUTE(TEXT(CV7,"#,##0.00"),"-","△")&amp;"】"))</f>
        <v>【59.94】</v>
      </c>
      <c r="CW6" s="36">
        <f>IF(CW7="",NA(),CW7)</f>
        <v>88.85</v>
      </c>
      <c r="CX6" s="36">
        <f t="shared" ref="CX6:DF6" si="11">IF(CX7="",NA(),CX7)</f>
        <v>88.07</v>
      </c>
      <c r="CY6" s="36">
        <f t="shared" si="11"/>
        <v>88.41</v>
      </c>
      <c r="CZ6" s="36">
        <f t="shared" si="11"/>
        <v>88.84</v>
      </c>
      <c r="DA6" s="36">
        <f t="shared" si="11"/>
        <v>89.16</v>
      </c>
      <c r="DB6" s="36">
        <f t="shared" si="11"/>
        <v>87.65</v>
      </c>
      <c r="DC6" s="36">
        <f t="shared" si="11"/>
        <v>87.63</v>
      </c>
      <c r="DD6" s="36">
        <f t="shared" si="11"/>
        <v>87.6</v>
      </c>
      <c r="DE6" s="36">
        <f t="shared" si="11"/>
        <v>87.74</v>
      </c>
      <c r="DF6" s="36">
        <f t="shared" si="11"/>
        <v>87.91</v>
      </c>
      <c r="DG6" s="35" t="str">
        <f>IF(DG7="","",IF(DG7="-","【-】","【"&amp;SUBSTITUTE(TEXT(DG7,"#,##0.00"),"-","△")&amp;"】"))</f>
        <v>【90.22】</v>
      </c>
      <c r="DH6" s="36">
        <f>IF(DH7="",NA(),DH7)</f>
        <v>38.94</v>
      </c>
      <c r="DI6" s="36">
        <f t="shared" ref="DI6:DQ6" si="12">IF(DI7="",NA(),DI7)</f>
        <v>39.549999999999997</v>
      </c>
      <c r="DJ6" s="36">
        <f t="shared" si="12"/>
        <v>49.61</v>
      </c>
      <c r="DK6" s="36">
        <f t="shared" si="12"/>
        <v>50.07</v>
      </c>
      <c r="DL6" s="36">
        <f t="shared" si="12"/>
        <v>50.13</v>
      </c>
      <c r="DM6" s="36">
        <f t="shared" si="12"/>
        <v>38.69</v>
      </c>
      <c r="DN6" s="36">
        <f t="shared" si="12"/>
        <v>39.65</v>
      </c>
      <c r="DO6" s="36">
        <f t="shared" si="12"/>
        <v>45.25</v>
      </c>
      <c r="DP6" s="36">
        <f t="shared" si="12"/>
        <v>46.27</v>
      </c>
      <c r="DQ6" s="36">
        <f t="shared" si="12"/>
        <v>46.88</v>
      </c>
      <c r="DR6" s="35" t="str">
        <f>IF(DR7="","",IF(DR7="-","【-】","【"&amp;SUBSTITUTE(TEXT(DR7,"#,##0.00"),"-","△")&amp;"】"))</f>
        <v>【47.91】</v>
      </c>
      <c r="DS6" s="36">
        <f>IF(DS7="",NA(),DS7)</f>
        <v>9.5500000000000007</v>
      </c>
      <c r="DT6" s="36">
        <f t="shared" ref="DT6:EB6" si="13">IF(DT7="",NA(),DT7)</f>
        <v>9.36</v>
      </c>
      <c r="DU6" s="36">
        <f t="shared" si="13"/>
        <v>10.16</v>
      </c>
      <c r="DV6" s="36">
        <f t="shared" si="13"/>
        <v>15.69</v>
      </c>
      <c r="DW6" s="36">
        <f t="shared" si="13"/>
        <v>16.18</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0.77</v>
      </c>
      <c r="EE6" s="36">
        <f t="shared" ref="EE6:EM6" si="14">IF(EE7="",NA(),EE7)</f>
        <v>0.56999999999999995</v>
      </c>
      <c r="EF6" s="36">
        <f t="shared" si="14"/>
        <v>0.34</v>
      </c>
      <c r="EG6" s="36">
        <f t="shared" si="14"/>
        <v>0.74</v>
      </c>
      <c r="EH6" s="36">
        <f t="shared" si="14"/>
        <v>0.69</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112461</v>
      </c>
      <c r="D7" s="38">
        <v>46</v>
      </c>
      <c r="E7" s="38">
        <v>1</v>
      </c>
      <c r="F7" s="38">
        <v>0</v>
      </c>
      <c r="G7" s="38">
        <v>1</v>
      </c>
      <c r="H7" s="38" t="s">
        <v>105</v>
      </c>
      <c r="I7" s="38" t="s">
        <v>106</v>
      </c>
      <c r="J7" s="38" t="s">
        <v>107</v>
      </c>
      <c r="K7" s="38" t="s">
        <v>108</v>
      </c>
      <c r="L7" s="38" t="s">
        <v>109</v>
      </c>
      <c r="M7" s="38"/>
      <c r="N7" s="39" t="s">
        <v>110</v>
      </c>
      <c r="O7" s="39">
        <v>73.97</v>
      </c>
      <c r="P7" s="39">
        <v>99.73</v>
      </c>
      <c r="Q7" s="39">
        <v>2732</v>
      </c>
      <c r="R7" s="39">
        <v>52257</v>
      </c>
      <c r="S7" s="39">
        <v>24.92</v>
      </c>
      <c r="T7" s="39">
        <v>2096.9899999999998</v>
      </c>
      <c r="U7" s="39">
        <v>52190</v>
      </c>
      <c r="V7" s="39">
        <v>24.92</v>
      </c>
      <c r="W7" s="39">
        <v>2094.3000000000002</v>
      </c>
      <c r="X7" s="39">
        <v>117.41</v>
      </c>
      <c r="Y7" s="39">
        <v>115.45</v>
      </c>
      <c r="Z7" s="39">
        <v>119.23</v>
      </c>
      <c r="AA7" s="39">
        <v>115.36</v>
      </c>
      <c r="AB7" s="39">
        <v>122.58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890.61</v>
      </c>
      <c r="AU7" s="39">
        <v>551.67999999999995</v>
      </c>
      <c r="AV7" s="39">
        <v>423.93</v>
      </c>
      <c r="AW7" s="39">
        <v>371.56</v>
      </c>
      <c r="AX7" s="39">
        <v>343.8</v>
      </c>
      <c r="AY7" s="39">
        <v>701</v>
      </c>
      <c r="AZ7" s="39">
        <v>739.59</v>
      </c>
      <c r="BA7" s="39">
        <v>335.95</v>
      </c>
      <c r="BB7" s="39">
        <v>346.59</v>
      </c>
      <c r="BC7" s="39">
        <v>357.82</v>
      </c>
      <c r="BD7" s="39">
        <v>262.87</v>
      </c>
      <c r="BE7" s="39">
        <v>295.76</v>
      </c>
      <c r="BF7" s="39">
        <v>278.08</v>
      </c>
      <c r="BG7" s="39">
        <v>265.45</v>
      </c>
      <c r="BH7" s="39">
        <v>246.27</v>
      </c>
      <c r="BI7" s="39">
        <v>228.42</v>
      </c>
      <c r="BJ7" s="39">
        <v>330.99</v>
      </c>
      <c r="BK7" s="39">
        <v>324.08999999999997</v>
      </c>
      <c r="BL7" s="39">
        <v>319.82</v>
      </c>
      <c r="BM7" s="39">
        <v>312.02999999999997</v>
      </c>
      <c r="BN7" s="39">
        <v>307.45999999999998</v>
      </c>
      <c r="BO7" s="39">
        <v>270.87</v>
      </c>
      <c r="BP7" s="39">
        <v>103.91</v>
      </c>
      <c r="BQ7" s="39">
        <v>101.43</v>
      </c>
      <c r="BR7" s="39">
        <v>108.88</v>
      </c>
      <c r="BS7" s="39">
        <v>106.87</v>
      </c>
      <c r="BT7" s="39">
        <v>112.26</v>
      </c>
      <c r="BU7" s="39">
        <v>100.27</v>
      </c>
      <c r="BV7" s="39">
        <v>99.46</v>
      </c>
      <c r="BW7" s="39">
        <v>105.21</v>
      </c>
      <c r="BX7" s="39">
        <v>105.71</v>
      </c>
      <c r="BY7" s="39">
        <v>106.01</v>
      </c>
      <c r="BZ7" s="39">
        <v>105.59</v>
      </c>
      <c r="CA7" s="39">
        <v>153.06</v>
      </c>
      <c r="CB7" s="39">
        <v>157.81</v>
      </c>
      <c r="CC7" s="39">
        <v>147.59</v>
      </c>
      <c r="CD7" s="39">
        <v>150.37</v>
      </c>
      <c r="CE7" s="39">
        <v>143.07</v>
      </c>
      <c r="CF7" s="39">
        <v>169.62</v>
      </c>
      <c r="CG7" s="39">
        <v>171.78</v>
      </c>
      <c r="CH7" s="39">
        <v>162.59</v>
      </c>
      <c r="CI7" s="39">
        <v>162.15</v>
      </c>
      <c r="CJ7" s="39">
        <v>162.24</v>
      </c>
      <c r="CK7" s="39">
        <v>163.27000000000001</v>
      </c>
      <c r="CL7" s="39">
        <v>73.94</v>
      </c>
      <c r="CM7" s="39">
        <v>75.010000000000005</v>
      </c>
      <c r="CN7" s="39">
        <v>73.89</v>
      </c>
      <c r="CO7" s="39">
        <v>74.05</v>
      </c>
      <c r="CP7" s="39">
        <v>74.3</v>
      </c>
      <c r="CQ7" s="39">
        <v>59.88</v>
      </c>
      <c r="CR7" s="39">
        <v>59.68</v>
      </c>
      <c r="CS7" s="39">
        <v>59.17</v>
      </c>
      <c r="CT7" s="39">
        <v>59.34</v>
      </c>
      <c r="CU7" s="39">
        <v>59.11</v>
      </c>
      <c r="CV7" s="39">
        <v>59.94</v>
      </c>
      <c r="CW7" s="39">
        <v>88.85</v>
      </c>
      <c r="CX7" s="39">
        <v>88.07</v>
      </c>
      <c r="CY7" s="39">
        <v>88.41</v>
      </c>
      <c r="CZ7" s="39">
        <v>88.84</v>
      </c>
      <c r="DA7" s="39">
        <v>89.16</v>
      </c>
      <c r="DB7" s="39">
        <v>87.65</v>
      </c>
      <c r="DC7" s="39">
        <v>87.63</v>
      </c>
      <c r="DD7" s="39">
        <v>87.6</v>
      </c>
      <c r="DE7" s="39">
        <v>87.74</v>
      </c>
      <c r="DF7" s="39">
        <v>87.91</v>
      </c>
      <c r="DG7" s="39">
        <v>90.22</v>
      </c>
      <c r="DH7" s="39">
        <v>38.94</v>
      </c>
      <c r="DI7" s="39">
        <v>39.549999999999997</v>
      </c>
      <c r="DJ7" s="39">
        <v>49.61</v>
      </c>
      <c r="DK7" s="39">
        <v>50.07</v>
      </c>
      <c r="DL7" s="39">
        <v>50.13</v>
      </c>
      <c r="DM7" s="39">
        <v>38.69</v>
      </c>
      <c r="DN7" s="39">
        <v>39.65</v>
      </c>
      <c r="DO7" s="39">
        <v>45.25</v>
      </c>
      <c r="DP7" s="39">
        <v>46.27</v>
      </c>
      <c r="DQ7" s="39">
        <v>46.88</v>
      </c>
      <c r="DR7" s="39">
        <v>47.91</v>
      </c>
      <c r="DS7" s="39">
        <v>9.5500000000000007</v>
      </c>
      <c r="DT7" s="39">
        <v>9.36</v>
      </c>
      <c r="DU7" s="39">
        <v>10.16</v>
      </c>
      <c r="DV7" s="39">
        <v>15.69</v>
      </c>
      <c r="DW7" s="39">
        <v>16.18</v>
      </c>
      <c r="DX7" s="39">
        <v>8.4</v>
      </c>
      <c r="DY7" s="39">
        <v>9.7100000000000009</v>
      </c>
      <c r="DZ7" s="39">
        <v>10.71</v>
      </c>
      <c r="EA7" s="39">
        <v>10.93</v>
      </c>
      <c r="EB7" s="39">
        <v>13.39</v>
      </c>
      <c r="EC7" s="39">
        <v>15</v>
      </c>
      <c r="ED7" s="39">
        <v>0.77</v>
      </c>
      <c r="EE7" s="39">
        <v>0.56999999999999995</v>
      </c>
      <c r="EF7" s="39">
        <v>0.34</v>
      </c>
      <c r="EG7" s="39">
        <v>0.74</v>
      </c>
      <c r="EH7" s="39">
        <v>0.69</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2017-12-25T01:25:11Z</dcterms:created>
  <dcterms:modified xsi:type="dcterms:W3CDTF">2018-02-19T02:06:24Z</dcterms:modified>
</cp:coreProperties>
</file>