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<sst xmlns="http://schemas.openxmlformats.org/spreadsheetml/2006/main" count="232" uniqueCount="120">
  <si>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</si>
  <si>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</si>
  <si>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</si>
  <si>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</si>
  <si>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</si>
  <si>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</si>
  <si>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</si>
  <si>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</si>
  <si>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</si>
  <si>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</si>
  <si>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</si>
  <si>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</si>
  <si>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</si>
  <si>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</si>
  <si>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</si>
  <si>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</si>
  <si>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</si>
  <si>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</si>
  <si>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</si>
  <si>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</si>
  <si>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</si>
  <si>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</si>
  <si>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</si>
  <si>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</si>
  <si>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</si>
  <si>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</si>
  <si>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</si>
  <si>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</si>
  <si>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</si>
  <si>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</si>
  <si>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</si>
  <si>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</si>
  <si>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</si>
  <si>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</si>
  <si>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</si>
  <si>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</si>
  <si>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</si>
  <si>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</si>
  <si>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</si>
  <si>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</si>
  <si>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</si>
  <si>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</si>
  <si>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</si>
  <si>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</si>
  <si>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</si>
  <si>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</si>
  <si>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</si>
  <si>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</si>
  <si>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</si>
  <si>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</si>
  <si>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</si>
  <si>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</si>
  <si>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</si>
  <si>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</si>
  <si>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</si>
  <si>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</si>
  <si>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</si>
  <si>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</si>
  <si>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</si>
  <si>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</si>
  <si>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</si>
  <si>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</si>
  <si>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</si>
  <si>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</si>
  <si>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</si>
  <si>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</si>
  <si>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</si>
  <si>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</si>
  <si>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</si>
  <si>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</si>
  <si>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</si>
  <si>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</si>
  <si>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</si>
  <si>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</si>
  <si>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</si>
  <si>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</si>
  <si>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</si>
  <si>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</si>
  <si>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</si>
  <si>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</si>
  <si>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</si>
  <si>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</si>
  <si>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</si>
  <si>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</si>
  <si>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</si>
  <si>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</si>
  <si>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</si>
  <si>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</si>
  <si>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</si>
  <si>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</si>
  <si>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</si>
  <si>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</si>
  <si>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</si>
  <si>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</si>
  <si>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</si>
  <si>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</si>
  <si>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</si>
  <si>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</si>
  <si>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</si>
  <si>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</si>
  <si>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</si>
  <si>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</si>
  <si>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</si>
  <si>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</si>
  <si>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</si>
  <si>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ふじみ野市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</si>
  <si>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</si>
  <si>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</si>
  <si>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</si>
  <si>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</si>
  <si>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</si>
  <si>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</si>
  <si>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</si>
  <si>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</si>
  <si>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</si>
  <si>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</si>
  <si>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</si>
  <si>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施設全体の減価償却の状態を示す有形固定資産減価償却率は、平均をほぼ同水準ながらも増加傾向で推移している状態です。数値が100%に近いほど施設の老朽化が進んでいると判断されることから、引き続き施設の更新を行っていくものです。
②管路経年化率は、平均と比べかなり高い水準で推移しており、経年化した管路について、より一層の更新対応に努めていきます。
③管路更新率は、平均より低い水準が続いていましたが、平成28年度は若干平均を上回りました。②と同様により一層の更新対応に努めていきます。</t>
    <rPh sb="1" eb="3">
      <t>シセツ</t>
    </rPh>
    <rPh sb="3" eb="5">
      <t>ゼンタイ</t>
    </rPh>
    <rPh sb="6" eb="8">
      <t>ゲンカ</t>
    </rPh>
    <rPh sb="8" eb="10">
      <t>ショウキャク</t>
    </rPh>
    <rPh sb="11" eb="13">
      <t>ジョウタイ</t>
    </rPh>
    <rPh sb="14" eb="15">
      <t>シメ</t>
    </rPh>
    <rPh sb="16" eb="18">
      <t>ユウケイ</t>
    </rPh>
    <rPh sb="18" eb="20">
      <t>コテイ</t>
    </rPh>
    <rPh sb="20" eb="22">
      <t>シサン</t>
    </rPh>
    <rPh sb="22" eb="24">
      <t>ゲンカ</t>
    </rPh>
    <rPh sb="24" eb="26">
      <t>ショウキャク</t>
    </rPh>
    <rPh sb="26" eb="27">
      <t>リツ</t>
    </rPh>
    <rPh sb="29" eb="31">
      <t>ヘイキン</t>
    </rPh>
    <rPh sb="34" eb="37">
      <t>ドウスイジュン</t>
    </rPh>
    <rPh sb="41" eb="43">
      <t>ゾウカ</t>
    </rPh>
    <rPh sb="43" eb="45">
      <t>ケイコウ</t>
    </rPh>
    <rPh sb="46" eb="48">
      <t>スイイ</t>
    </rPh>
    <rPh sb="52" eb="54">
      <t>ジョウタイ</t>
    </rPh>
    <rPh sb="57" eb="59">
      <t>スウチ</t>
    </rPh>
    <rPh sb="65" eb="66">
      <t>チカ</t>
    </rPh>
    <rPh sb="69" eb="71">
      <t>シセツ</t>
    </rPh>
    <rPh sb="72" eb="75">
      <t>ロウキュウカ</t>
    </rPh>
    <rPh sb="76" eb="77">
      <t>スス</t>
    </rPh>
    <rPh sb="82" eb="84">
      <t>ハンダン</t>
    </rPh>
    <rPh sb="92" eb="93">
      <t>ヒ</t>
    </rPh>
    <rPh sb="94" eb="95">
      <t>ツヅ</t>
    </rPh>
    <rPh sb="96" eb="98">
      <t>シセツ</t>
    </rPh>
    <rPh sb="99" eb="101">
      <t>コウシン</t>
    </rPh>
    <rPh sb="102" eb="103">
      <t>オコナ</t>
    </rPh>
    <rPh sb="115" eb="117">
      <t>カンロ</t>
    </rPh>
    <rPh sb="117" eb="120">
      <t>ケイネンカ</t>
    </rPh>
    <rPh sb="120" eb="121">
      <t>リツ</t>
    </rPh>
    <rPh sb="123" eb="125">
      <t>ヘイキン</t>
    </rPh>
    <rPh sb="126" eb="127">
      <t>クラ</t>
    </rPh>
    <rPh sb="131" eb="132">
      <t>タカ</t>
    </rPh>
    <rPh sb="133" eb="135">
      <t>スイジュン</t>
    </rPh>
    <rPh sb="136" eb="138">
      <t>スイイ</t>
    </rPh>
    <rPh sb="143" eb="146">
      <t>ケイネンカ</t>
    </rPh>
    <rPh sb="148" eb="150">
      <t>カンロ</t>
    </rPh>
    <rPh sb="157" eb="159">
      <t>イッソウ</t>
    </rPh>
    <rPh sb="160" eb="162">
      <t>コウシン</t>
    </rPh>
    <rPh sb="162" eb="164">
      <t>タイオウ</t>
    </rPh>
    <rPh sb="165" eb="166">
      <t>ツト</t>
    </rPh>
    <rPh sb="176" eb="178">
      <t>カンロ</t>
    </rPh>
    <rPh sb="178" eb="180">
      <t>コウシン</t>
    </rPh>
    <rPh sb="180" eb="181">
      <t>リツ</t>
    </rPh>
    <rPh sb="183" eb="185">
      <t>ヘイキン</t>
    </rPh>
    <rPh sb="187" eb="188">
      <t>ヒク</t>
    </rPh>
    <rPh sb="189" eb="191">
      <t>スイジュン</t>
    </rPh>
    <rPh sb="192" eb="193">
      <t>ツヅ</t>
    </rPh>
    <rPh sb="201" eb="203">
      <t>ヘイセイ</t>
    </rPh>
    <rPh sb="205" eb="206">
      <t>ネン</t>
    </rPh>
    <rPh sb="206" eb="207">
      <t>ド</t>
    </rPh>
    <rPh sb="208" eb="210">
      <t>ジャッカン</t>
    </rPh>
    <rPh sb="210" eb="212">
      <t>ヘイキン</t>
    </rPh>
    <rPh sb="213" eb="215">
      <t>ウワマワ</t>
    </rPh>
    <rPh sb="222" eb="224">
      <t>ドウヨウ</t>
    </rPh>
    <rPh sb="227" eb="229">
      <t>イッソウ</t>
    </rPh>
    <rPh sb="230" eb="232">
      <t>コウシン</t>
    </rPh>
    <rPh sb="232" eb="234">
      <t>タイオウ</t>
    </rPh>
    <rPh sb="235" eb="236">
      <t>ツト</t>
    </rPh>
    <phoneticPr fontId="4"/>
  </si>
  <si>
    <t>　現状では、平均と同水準であり健全な経営が行われている状況であるものの、収益性や料金回収の向上に関しては経営改善の余地があると考えます。
　老朽化については、経年化率が高いため管路更新を進めること及びその財源確保が課題です。そのため、経営計画及び施設整備計画の見直しを随時検討していく必要があると考えます。
　今後の当市の水道事業の経営及び施設整備の指針となる水道事業基本計画及び水道事業ビジョンを平成29年度末に策定し、これらの計画により適正な事業運営が図れるものと考えています。</t>
    <rPh sb="1" eb="3">
      <t>ゲンジョウ</t>
    </rPh>
    <rPh sb="6" eb="8">
      <t>ヘイキン</t>
    </rPh>
    <rPh sb="9" eb="12">
      <t>ドウスイジュン</t>
    </rPh>
    <rPh sb="15" eb="17">
      <t>ケンゼン</t>
    </rPh>
    <rPh sb="18" eb="20">
      <t>ケイエイ</t>
    </rPh>
    <rPh sb="21" eb="22">
      <t>オコナ</t>
    </rPh>
    <rPh sb="27" eb="29">
      <t>ジョウキョウ</t>
    </rPh>
    <rPh sb="36" eb="39">
      <t>シュウエキセイ</t>
    </rPh>
    <rPh sb="40" eb="42">
      <t>リョウキン</t>
    </rPh>
    <rPh sb="42" eb="44">
      <t>カイシュウ</t>
    </rPh>
    <rPh sb="45" eb="47">
      <t>コウジョウ</t>
    </rPh>
    <rPh sb="48" eb="49">
      <t>カン</t>
    </rPh>
    <rPh sb="52" eb="54">
      <t>ケイエイ</t>
    </rPh>
    <rPh sb="54" eb="56">
      <t>カイゼン</t>
    </rPh>
    <rPh sb="57" eb="59">
      <t>ヨチ</t>
    </rPh>
    <rPh sb="63" eb="64">
      <t>カンガ</t>
    </rPh>
    <rPh sb="70" eb="73">
      <t>ロウキュウカ</t>
    </rPh>
    <rPh sb="79" eb="82">
      <t>ケイネンカ</t>
    </rPh>
    <rPh sb="82" eb="83">
      <t>リツ</t>
    </rPh>
    <rPh sb="84" eb="85">
      <t>タカ</t>
    </rPh>
    <rPh sb="88" eb="90">
      <t>カンロ</t>
    </rPh>
    <rPh sb="90" eb="92">
      <t>コウシン</t>
    </rPh>
    <rPh sb="93" eb="94">
      <t>スス</t>
    </rPh>
    <rPh sb="98" eb="99">
      <t>オヨ</t>
    </rPh>
    <rPh sb="102" eb="104">
      <t>ザイゲン</t>
    </rPh>
    <rPh sb="104" eb="106">
      <t>カクホ</t>
    </rPh>
    <rPh sb="107" eb="109">
      <t>カダイ</t>
    </rPh>
    <rPh sb="117" eb="119">
      <t>ケイエイ</t>
    </rPh>
    <rPh sb="119" eb="121">
      <t>ケイカク</t>
    </rPh>
    <rPh sb="121" eb="122">
      <t>オヨ</t>
    </rPh>
    <rPh sb="123" eb="125">
      <t>シセツ</t>
    </rPh>
    <rPh sb="125" eb="127">
      <t>セイビ</t>
    </rPh>
    <rPh sb="127" eb="129">
      <t>ケイカク</t>
    </rPh>
    <rPh sb="130" eb="132">
      <t>ミナオ</t>
    </rPh>
    <rPh sb="134" eb="136">
      <t>ズイジ</t>
    </rPh>
    <rPh sb="136" eb="138">
      <t>ケントウ</t>
    </rPh>
    <rPh sb="142" eb="144">
      <t>ヒツヨウ</t>
    </rPh>
    <rPh sb="148" eb="149">
      <t>カンガ</t>
    </rPh>
    <rPh sb="155" eb="157">
      <t>コンゴ</t>
    </rPh>
    <rPh sb="158" eb="160">
      <t>トウシ</t>
    </rPh>
    <rPh sb="161" eb="163">
      <t>スイドウ</t>
    </rPh>
    <rPh sb="163" eb="165">
      <t>ジギョウ</t>
    </rPh>
    <rPh sb="166" eb="168">
      <t>ケイエイ</t>
    </rPh>
    <rPh sb="168" eb="169">
      <t>オヨ</t>
    </rPh>
    <rPh sb="170" eb="172">
      <t>シセツ</t>
    </rPh>
    <rPh sb="172" eb="174">
      <t>セイビ</t>
    </rPh>
    <rPh sb="175" eb="177">
      <t>シシン</t>
    </rPh>
    <rPh sb="180" eb="182">
      <t>スイドウ</t>
    </rPh>
    <rPh sb="182" eb="184">
      <t>ジギョウ</t>
    </rPh>
    <rPh sb="184" eb="186">
      <t>キホン</t>
    </rPh>
    <rPh sb="186" eb="188">
      <t>ケイカク</t>
    </rPh>
    <rPh sb="188" eb="189">
      <t>オヨ</t>
    </rPh>
    <rPh sb="190" eb="192">
      <t>スイドウ</t>
    </rPh>
    <rPh sb="192" eb="194">
      <t>ジギョウ</t>
    </rPh>
    <rPh sb="199" eb="201">
      <t>ヘイセイ</t>
    </rPh>
    <rPh sb="203" eb="205">
      <t>ネンド</t>
    </rPh>
    <rPh sb="205" eb="206">
      <t>マツ</t>
    </rPh>
    <rPh sb="207" eb="209">
      <t>サクテイ</t>
    </rPh>
    <rPh sb="215" eb="217">
      <t>ケイカク</t>
    </rPh>
    <rPh sb="220" eb="222">
      <t>テキセイ</t>
    </rPh>
    <rPh sb="223" eb="225">
      <t>ジギョウ</t>
    </rPh>
    <rPh sb="225" eb="227">
      <t>ウンエイ</t>
    </rPh>
    <rPh sb="228" eb="229">
      <t>ハカ</t>
    </rPh>
    <rPh sb="234" eb="235">
      <t>カンガ</t>
    </rPh>
    <phoneticPr fontId="4"/>
  </si>
  <si>
    <t>①経常的な損益を示す経常収支比率は、類似団体平均値(以下「平均」とする。)と比べ若干低い結果です。平成25年度以降は100%を超えて増加傾向状態のため、利益が発生しています。
②累積欠損金は、平成26年度以降、0%の状態が続いています。
③短期債務に対する支払い能力を示す流動比率は、平均を下回りましたが、十分な支払い能力を有する200%の水準は確保されています。
④債務残高の割合を示す企業債残高対給水収益比率は、平均を下回り、債務残高が低く抑えられていますが、施設の耐震化等を進めていくこととなるので、企業債残高を適正に管理していく必要があります。
⑤料金水準の適正を示す料金回収率は、年々上昇傾向ではあるものの、平均より低い水準の状態であるため、適切な料金収入の確保が課題と考えます。
⑥費用の効率性を示す給水原価は、平均よりかなり低い状態が続いていることから、引き続き効率的な経営を続けていきます。
⑦施設の効率性を示す施設利用率は、平均とほぼ同値で推移しています。数値が高ければ施設を効率的に稼動させていることになることから、より効率低に施設を稼動していきたいと考えます。
⑧供給した配水量の効率性を示す有収率は、平均より高い水準で推移しています。引き続き100%に近づけるよう努めます。</t>
    <rPh sb="1" eb="4">
      <t>ケイジョウテキ</t>
    </rPh>
    <rPh sb="5" eb="7">
      <t>ソンエキ</t>
    </rPh>
    <rPh sb="8" eb="9">
      <t>シメ</t>
    </rPh>
    <rPh sb="10" eb="12">
      <t>ケイジョウ</t>
    </rPh>
    <rPh sb="12" eb="14">
      <t>シュウシ</t>
    </rPh>
    <rPh sb="14" eb="16">
      <t>ヒリツ</t>
    </rPh>
    <rPh sb="18" eb="20">
      <t>ルイジ</t>
    </rPh>
    <rPh sb="20" eb="22">
      <t>ダンタイ</t>
    </rPh>
    <rPh sb="22" eb="25">
      <t>ヘイキンチ</t>
    </rPh>
    <rPh sb="26" eb="28">
      <t>イカ</t>
    </rPh>
    <rPh sb="29" eb="31">
      <t>ヘイキン</t>
    </rPh>
    <rPh sb="38" eb="39">
      <t>クラ</t>
    </rPh>
    <rPh sb="40" eb="42">
      <t>ジャッカン</t>
    </rPh>
    <rPh sb="42" eb="43">
      <t>ヒク</t>
    </rPh>
    <rPh sb="44" eb="46">
      <t>ケッカ</t>
    </rPh>
    <rPh sb="49" eb="51">
      <t>ヘイセイ</t>
    </rPh>
    <rPh sb="53" eb="55">
      <t>ネンド</t>
    </rPh>
    <rPh sb="55" eb="57">
      <t>イコウ</t>
    </rPh>
    <rPh sb="63" eb="64">
      <t>コ</t>
    </rPh>
    <rPh sb="66" eb="68">
      <t>ゾウカ</t>
    </rPh>
    <rPh sb="68" eb="70">
      <t>ケイコウ</t>
    </rPh>
    <rPh sb="70" eb="72">
      <t>ジョウタイ</t>
    </rPh>
    <rPh sb="76" eb="78">
      <t>リエキ</t>
    </rPh>
    <rPh sb="79" eb="81">
      <t>ハッセイ</t>
    </rPh>
    <rPh sb="89" eb="91">
      <t>ルイセキ</t>
    </rPh>
    <rPh sb="91" eb="94">
      <t>ケッソンキン</t>
    </rPh>
    <rPh sb="96" eb="98">
      <t>ヘイセイ</t>
    </rPh>
    <rPh sb="100" eb="104">
      <t>ネンドイコウ</t>
    </rPh>
    <rPh sb="108" eb="110">
      <t>ジョウタイ</t>
    </rPh>
    <rPh sb="111" eb="112">
      <t>ツヅ</t>
    </rPh>
    <rPh sb="120" eb="122">
      <t>タンキ</t>
    </rPh>
    <rPh sb="122" eb="124">
      <t>サイム</t>
    </rPh>
    <rPh sb="125" eb="126">
      <t>タイ</t>
    </rPh>
    <rPh sb="128" eb="130">
      <t>シハラ</t>
    </rPh>
    <rPh sb="131" eb="133">
      <t>ノウリョク</t>
    </rPh>
    <rPh sb="134" eb="135">
      <t>シメ</t>
    </rPh>
    <rPh sb="136" eb="138">
      <t>リュウドウ</t>
    </rPh>
    <rPh sb="138" eb="139">
      <t>ヒ</t>
    </rPh>
    <rPh sb="139" eb="140">
      <t>リツ</t>
    </rPh>
    <rPh sb="142" eb="144">
      <t>ヘイキン</t>
    </rPh>
    <rPh sb="145" eb="147">
      <t>シタマワ</t>
    </rPh>
    <rPh sb="153" eb="155">
      <t>ジュウブン</t>
    </rPh>
    <rPh sb="156" eb="158">
      <t>シハラ</t>
    </rPh>
    <rPh sb="159" eb="161">
      <t>ノウリョク</t>
    </rPh>
    <rPh sb="162" eb="163">
      <t>ユウ</t>
    </rPh>
    <rPh sb="170" eb="172">
      <t>スイジュン</t>
    </rPh>
    <rPh sb="173" eb="175">
      <t>カクホ</t>
    </rPh>
    <rPh sb="184" eb="186">
      <t>サイム</t>
    </rPh>
    <rPh sb="186" eb="188">
      <t>ザンダカ</t>
    </rPh>
    <rPh sb="189" eb="191">
      <t>ワリアイ</t>
    </rPh>
    <rPh sb="192" eb="193">
      <t>シメ</t>
    </rPh>
    <rPh sb="194" eb="196">
      <t>キギョウ</t>
    </rPh>
    <rPh sb="196" eb="197">
      <t>サイ</t>
    </rPh>
    <rPh sb="197" eb="199">
      <t>ザンダカ</t>
    </rPh>
    <rPh sb="199" eb="200">
      <t>タイ</t>
    </rPh>
    <rPh sb="200" eb="202">
      <t>キュウスイ</t>
    </rPh>
    <rPh sb="202" eb="204">
      <t>シュウエキ</t>
    </rPh>
    <rPh sb="204" eb="206">
      <t>ヒリツ</t>
    </rPh>
    <rPh sb="208" eb="210">
      <t>ヘイキン</t>
    </rPh>
    <rPh sb="211" eb="213">
      <t>シタマワ</t>
    </rPh>
    <rPh sb="215" eb="217">
      <t>サイム</t>
    </rPh>
    <rPh sb="217" eb="219">
      <t>ザンダカ</t>
    </rPh>
    <rPh sb="220" eb="221">
      <t>ヒク</t>
    </rPh>
    <rPh sb="222" eb="223">
      <t>オサ</t>
    </rPh>
    <rPh sb="232" eb="234">
      <t>シセツ</t>
    </rPh>
    <rPh sb="235" eb="238">
      <t>タイシンカ</t>
    </rPh>
    <rPh sb="238" eb="239">
      <t>トウ</t>
    </rPh>
    <rPh sb="240" eb="241">
      <t>スス</t>
    </rPh>
    <rPh sb="253" eb="255">
      <t>キギョウ</t>
    </rPh>
    <rPh sb="255" eb="256">
      <t>サイ</t>
    </rPh>
    <rPh sb="256" eb="258">
      <t>ザンダカ</t>
    </rPh>
    <rPh sb="259" eb="261">
      <t>テキセイ</t>
    </rPh>
    <rPh sb="262" eb="264">
      <t>カンリ</t>
    </rPh>
    <rPh sb="268" eb="270">
      <t>ヒツヨウ</t>
    </rPh>
    <rPh sb="278" eb="280">
      <t>リョウキン</t>
    </rPh>
    <rPh sb="280" eb="282">
      <t>スイジュン</t>
    </rPh>
    <rPh sb="283" eb="285">
      <t>テキセイ</t>
    </rPh>
    <rPh sb="286" eb="287">
      <t>シメ</t>
    </rPh>
    <rPh sb="288" eb="290">
      <t>リョウキン</t>
    </rPh>
    <rPh sb="290" eb="292">
      <t>カイシュウ</t>
    </rPh>
    <rPh sb="292" eb="293">
      <t>リツ</t>
    </rPh>
    <rPh sb="295" eb="297">
      <t>ネンネン</t>
    </rPh>
    <rPh sb="297" eb="299">
      <t>ジョウショウ</t>
    </rPh>
    <rPh sb="299" eb="301">
      <t>ケイコウ</t>
    </rPh>
    <rPh sb="309" eb="311">
      <t>ヘイキン</t>
    </rPh>
    <rPh sb="313" eb="314">
      <t>ヒク</t>
    </rPh>
    <rPh sb="315" eb="317">
      <t>スイジュン</t>
    </rPh>
    <rPh sb="318" eb="320">
      <t>ジョウタイ</t>
    </rPh>
    <rPh sb="326" eb="328">
      <t>テキセツ</t>
    </rPh>
    <rPh sb="329" eb="331">
      <t>リョウキン</t>
    </rPh>
    <rPh sb="331" eb="333">
      <t>シュウニュウ</t>
    </rPh>
    <rPh sb="334" eb="336">
      <t>カクホ</t>
    </rPh>
    <rPh sb="337" eb="339">
      <t>カダイ</t>
    </rPh>
    <rPh sb="340" eb="341">
      <t>カンガ</t>
    </rPh>
    <rPh sb="347" eb="349">
      <t>ヒヨウ</t>
    </rPh>
    <rPh sb="350" eb="353">
      <t>コウリツセイ</t>
    </rPh>
    <rPh sb="354" eb="355">
      <t>シメ</t>
    </rPh>
    <rPh sb="356" eb="358">
      <t>キュウスイ</t>
    </rPh>
    <rPh sb="358" eb="360">
      <t>ゲンカ</t>
    </rPh>
    <rPh sb="362" eb="364">
      <t>ヘイキン</t>
    </rPh>
    <rPh sb="369" eb="370">
      <t>ヒク</t>
    </rPh>
    <rPh sb="371" eb="373">
      <t>ジョウタイ</t>
    </rPh>
    <rPh sb="374" eb="375">
      <t>ツヅ</t>
    </rPh>
    <rPh sb="384" eb="385">
      <t>ヒ</t>
    </rPh>
    <rPh sb="386" eb="387">
      <t>ツヅ</t>
    </rPh>
    <rPh sb="388" eb="391">
      <t>コウリツテキ</t>
    </rPh>
    <rPh sb="392" eb="394">
      <t>ケイエイ</t>
    </rPh>
    <rPh sb="395" eb="396">
      <t>ツヅ</t>
    </rPh>
    <rPh sb="405" eb="407">
      <t>シセツ</t>
    </rPh>
    <rPh sb="408" eb="410">
      <t>コウリツ</t>
    </rPh>
    <rPh sb="410" eb="411">
      <t>セイ</t>
    </rPh>
    <rPh sb="412" eb="413">
      <t>シメ</t>
    </rPh>
    <rPh sb="414" eb="416">
      <t>シセツ</t>
    </rPh>
    <rPh sb="416" eb="419">
      <t>リヨウリツ</t>
    </rPh>
    <rPh sb="421" eb="423">
      <t>ヘイキン</t>
    </rPh>
    <rPh sb="426" eb="428">
      <t>ドウチ</t>
    </rPh>
    <rPh sb="429" eb="431">
      <t>スイイ</t>
    </rPh>
    <rPh sb="437" eb="439">
      <t>スウチ</t>
    </rPh>
    <rPh sb="440" eb="441">
      <t>タカ</t>
    </rPh>
    <rPh sb="444" eb="446">
      <t>シセツ</t>
    </rPh>
    <rPh sb="447" eb="450">
      <t>コウリツテキ</t>
    </rPh>
    <rPh sb="451" eb="453">
      <t>カドウ</t>
    </rPh>
    <rPh sb="470" eb="472">
      <t>コウリツ</t>
    </rPh>
    <rPh sb="472" eb="473">
      <t>テイ</t>
    </rPh>
    <rPh sb="474" eb="476">
      <t>シセツ</t>
    </rPh>
    <rPh sb="477" eb="479">
      <t>カドウ</t>
    </rPh>
    <rPh sb="486" eb="487">
      <t>カンガ</t>
    </rPh>
    <rPh sb="493" eb="495">
      <t>キョウキュウ</t>
    </rPh>
    <rPh sb="497" eb="499">
      <t>ハイスイ</t>
    </rPh>
    <rPh sb="499" eb="500">
      <t>リョウ</t>
    </rPh>
    <rPh sb="501" eb="504">
      <t>コウリツセイ</t>
    </rPh>
    <rPh sb="505" eb="506">
      <t>シメ</t>
    </rPh>
    <rPh sb="507" eb="508">
      <t>ユウ</t>
    </rPh>
    <rPh sb="508" eb="509">
      <t>シュウ</t>
    </rPh>
    <rPh sb="509" eb="510">
      <t>リツ</t>
    </rPh>
    <rPh sb="512" eb="514">
      <t>ヘイキン</t>
    </rPh>
    <rPh sb="516" eb="517">
      <t>タカ</t>
    </rPh>
    <rPh sb="518" eb="520">
      <t>スイジュン</t>
    </rPh>
    <rPh sb="521" eb="523">
      <t>スイイ</t>
    </rPh>
    <rPh sb="529" eb="530">
      <t>ヒ</t>
    </rPh>
    <rPh sb="531" eb="532">
      <t>ツヅ</t>
    </rPh>
    <rPh sb="538" eb="539">
      <t>チカ</t>
    </rPh>
    <rPh sb="544" eb="54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</si>
</sst>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0.34</c:v>
                </c:pt>
                <c:pt idx="1">
                  <c:v>0.55000000000000004</c:v>
                </c:pt>
                <c:pt idx="2">
                  <c:v>0.71</c:v>
                </c:pt>
                <c:pt idx="3">
                  <c:v>0.39</c:v>
                </c:pt>
                <c:pt idx="4">
                  <c:v>0.77</c:v>
                </c:pt>
              </c:numCache>
            </c:numRef>
          </c:val>
        </c:ser>
        <c:dLbls>
          <c:showLegendKey val="0"/>
          <c:showVal val="0"/>
          <c:showCatName val="0"/>
          <c:showSerName val="0"/>
          <c:showPercent val="0"/>
          <c:showBubbleSize val="0"/>
        </c:dLbls>
        <c:gapWidth val="150"/>
        <c:axId val="95873664"/>
        <c:axId val="977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95873664"/>
        <c:axId val="97780480"/>
      </c:lineChart>
      <c:dateAx>
        <c:axId val="95873664"/>
        <c:scaling>
          <c:orientation val="minMax"/>
        </c:scaling>
        <c:delete val="1"/>
        <c:axPos val="b"/>
        <c:numFmt formatCode="ge" sourceLinked="1"/>
        <c:majorTickMark val="none"/>
        <c:minorTickMark val="none"/>
        <c:tickLblPos val="none"/>
        <c:crossAx val="97780480"/>
        <c:crosses val="autoZero"/>
        <c:auto val="1"/>
        <c:lblOffset val="100"/>
        <c:baseTimeUnit val="years"/>
      </c:dateAx>
      <c:valAx>
        <c:axId val="977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62.75</c:v>
                </c:pt>
                <c:pt idx="1">
                  <c:v>62.07</c:v>
                </c:pt>
                <c:pt idx="2">
                  <c:v>62.93</c:v>
                </c:pt>
                <c:pt idx="3">
                  <c:v>63.05</c:v>
                </c:pt>
                <c:pt idx="4">
                  <c:v>64.41</c:v>
                </c:pt>
              </c:numCache>
            </c:numRef>
          </c:val>
        </c:ser>
        <c:dLbls>
          <c:showLegendKey val="0"/>
          <c:showVal val="0"/>
          <c:showCatName val="0"/>
          <c:showSerName val="0"/>
          <c:showPercent val="0"/>
          <c:showBubbleSize val="0"/>
        </c:dLbls>
        <c:gapWidth val="150"/>
        <c:axId val="97983104"/>
        <c:axId val="980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7983104"/>
        <c:axId val="98009856"/>
      </c:lineChart>
      <c:dateAx>
        <c:axId val="97983104"/>
        <c:scaling>
          <c:orientation val="minMax"/>
        </c:scaling>
        <c:delete val="1"/>
        <c:axPos val="b"/>
        <c:numFmt formatCode="ge" sourceLinked="1"/>
        <c:majorTickMark val="none"/>
        <c:minorTickMark val="none"/>
        <c:tickLblPos val="none"/>
        <c:crossAx val="98009856"/>
        <c:crosses val="autoZero"/>
        <c:auto val="1"/>
        <c:lblOffset val="100"/>
        <c:baseTimeUnit val="years"/>
      </c:dateAx>
      <c:valAx>
        <c:axId val="980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94.94</c:v>
                </c:pt>
                <c:pt idx="1">
                  <c:v>96.42</c:v>
                </c:pt>
                <c:pt idx="2">
                  <c:v>96.06</c:v>
                </c:pt>
                <c:pt idx="3">
                  <c:v>96.42</c:v>
                </c:pt>
                <c:pt idx="4">
                  <c:v>94.65</c:v>
                </c:pt>
              </c:numCache>
            </c:numRef>
          </c:val>
        </c:ser>
        <c:dLbls>
          <c:showLegendKey val="0"/>
          <c:showVal val="0"/>
          <c:showCatName val="0"/>
          <c:showSerName val="0"/>
          <c:showPercent val="0"/>
          <c:showBubbleSize val="0"/>
        </c:dLbls>
        <c:gapWidth val="150"/>
        <c:axId val="98056064"/>
        <c:axId val="980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98056064"/>
        <c:axId val="98058240"/>
      </c:lineChart>
      <c:dateAx>
        <c:axId val="98056064"/>
        <c:scaling>
          <c:orientation val="minMax"/>
        </c:scaling>
        <c:delete val="1"/>
        <c:axPos val="b"/>
        <c:numFmt formatCode="ge" sourceLinked="1"/>
        <c:majorTickMark val="none"/>
        <c:minorTickMark val="none"/>
        <c:tickLblPos val="none"/>
        <c:crossAx val="98058240"/>
        <c:crosses val="autoZero"/>
        <c:auto val="1"/>
        <c:lblOffset val="100"/>
        <c:baseTimeUnit val="years"/>
      </c:dateAx>
      <c:valAx>
        <c:axId val="98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94.2</c:v>
                </c:pt>
                <c:pt idx="1">
                  <c:v>100.98</c:v>
                </c:pt>
                <c:pt idx="2">
                  <c:v>104.1</c:v>
                </c:pt>
                <c:pt idx="3">
                  <c:v>104.71</c:v>
                </c:pt>
                <c:pt idx="4">
                  <c:v>108.96</c:v>
                </c:pt>
              </c:numCache>
            </c:numRef>
          </c:val>
        </c:ser>
        <c:dLbls>
          <c:showLegendKey val="0"/>
          <c:showVal val="0"/>
          <c:showCatName val="0"/>
          <c:showSerName val="0"/>
          <c:showPercent val="0"/>
          <c:showBubbleSize val="0"/>
        </c:dLbls>
        <c:gapWidth val="150"/>
        <c:axId val="97827072"/>
        <c:axId val="978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97827072"/>
        <c:axId val="97833344"/>
      </c:lineChart>
      <c:dateAx>
        <c:axId val="97827072"/>
        <c:scaling>
          <c:orientation val="minMax"/>
        </c:scaling>
        <c:delete val="1"/>
        <c:axPos val="b"/>
        <c:numFmt formatCode="ge" sourceLinked="1"/>
        <c:majorTickMark val="none"/>
        <c:minorTickMark val="none"/>
        <c:tickLblPos val="none"/>
        <c:crossAx val="97833344"/>
        <c:crosses val="autoZero"/>
        <c:auto val="1"/>
        <c:lblOffset val="100"/>
        <c:baseTimeUnit val="years"/>
      </c:dateAx>
      <c:valAx>
        <c:axId val="9783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42.56</c:v>
                </c:pt>
                <c:pt idx="1">
                  <c:v>44.36</c:v>
                </c:pt>
                <c:pt idx="2">
                  <c:v>46.94</c:v>
                </c:pt>
                <c:pt idx="3">
                  <c:v>48.39</c:v>
                </c:pt>
                <c:pt idx="4">
                  <c:v>49.69</c:v>
                </c:pt>
              </c:numCache>
            </c:numRef>
          </c:val>
        </c:ser>
        <c:dLbls>
          <c:showLegendKey val="0"/>
          <c:showVal val="0"/>
          <c:showCatName val="0"/>
          <c:showSerName val="0"/>
          <c:showPercent val="0"/>
          <c:showBubbleSize val="0"/>
        </c:dLbls>
        <c:gapWidth val="150"/>
        <c:axId val="97675136"/>
        <c:axId val="97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97675136"/>
        <c:axId val="97689600"/>
      </c:lineChart>
      <c:dateAx>
        <c:axId val="97675136"/>
        <c:scaling>
          <c:orientation val="minMax"/>
        </c:scaling>
        <c:delete val="1"/>
        <c:axPos val="b"/>
        <c:numFmt formatCode="ge" sourceLinked="1"/>
        <c:majorTickMark val="none"/>
        <c:minorTickMark val="none"/>
        <c:tickLblPos val="none"/>
        <c:crossAx val="97689600"/>
        <c:crosses val="autoZero"/>
        <c:auto val="1"/>
        <c:lblOffset val="100"/>
        <c:baseTimeUnit val="years"/>
      </c:dateAx>
      <c:valAx>
        <c:axId val="97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23.73</c:v>
                </c:pt>
                <c:pt idx="1">
                  <c:v>24.42</c:v>
                </c:pt>
                <c:pt idx="2">
                  <c:v>23.76</c:v>
                </c:pt>
                <c:pt idx="3">
                  <c:v>23.59</c:v>
                </c:pt>
                <c:pt idx="4">
                  <c:v>23.27</c:v>
                </c:pt>
              </c:numCache>
            </c:numRef>
          </c:val>
        </c:ser>
        <c:dLbls>
          <c:showLegendKey val="0"/>
          <c:showVal val="0"/>
          <c:showCatName val="0"/>
          <c:showSerName val="0"/>
          <c:showPercent val="0"/>
          <c:showBubbleSize val="0"/>
        </c:dLbls>
        <c:gapWidth val="150"/>
        <c:axId val="88212224"/>
        <c:axId val="882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88212224"/>
        <c:axId val="88214144"/>
      </c:lineChart>
      <c:dateAx>
        <c:axId val="88212224"/>
        <c:scaling>
          <c:orientation val="minMax"/>
        </c:scaling>
        <c:delete val="1"/>
        <c:axPos val="b"/>
        <c:numFmt formatCode="ge" sourceLinked="1"/>
        <c:majorTickMark val="none"/>
        <c:minorTickMark val="none"/>
        <c:tickLblPos val="none"/>
        <c:crossAx val="88214144"/>
        <c:crosses val="autoZero"/>
        <c:auto val="1"/>
        <c:lblOffset val="100"/>
        <c:baseTimeUnit val="years"/>
      </c:dateAx>
      <c:valAx>
        <c:axId val="88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39.57</c:v>
                </c:pt>
                <c:pt idx="1">
                  <c:v>36.75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8250624"/>
        <c:axId val="882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88250624"/>
        <c:axId val="88256896"/>
      </c:lineChart>
      <c:dateAx>
        <c:axId val="88250624"/>
        <c:scaling>
          <c:orientation val="minMax"/>
        </c:scaling>
        <c:delete val="1"/>
        <c:axPos val="b"/>
        <c:numFmt formatCode="ge" sourceLinked="1"/>
        <c:majorTickMark val="none"/>
        <c:minorTickMark val="none"/>
        <c:tickLblPos val="none"/>
        <c:crossAx val="88256896"/>
        <c:crosses val="autoZero"/>
        <c:auto val="1"/>
        <c:lblOffset val="100"/>
        <c:baseTimeUnit val="years"/>
      </c:dateAx>
      <c:valAx>
        <c:axId val="8825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2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1055.19</c:v>
                </c:pt>
                <c:pt idx="1">
                  <c:v>985.02</c:v>
                </c:pt>
                <c:pt idx="2">
                  <c:v>508.21</c:v>
                </c:pt>
                <c:pt idx="3">
                  <c:v>431.99</c:v>
                </c:pt>
                <c:pt idx="4">
                  <c:v>325.39999999999998</c:v>
                </c:pt>
              </c:numCache>
            </c:numRef>
          </c:val>
        </c:ser>
        <c:dLbls>
          <c:showLegendKey val="0"/>
          <c:showVal val="0"/>
          <c:showCatName val="0"/>
          <c:showSerName val="0"/>
          <c:showPercent val="0"/>
          <c:showBubbleSize val="0"/>
        </c:dLbls>
        <c:gapWidth val="150"/>
        <c:axId val="98126080"/>
        <c:axId val="981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8126080"/>
        <c:axId val="98132352"/>
      </c:lineChart>
      <c:dateAx>
        <c:axId val="98126080"/>
        <c:scaling>
          <c:orientation val="minMax"/>
        </c:scaling>
        <c:delete val="1"/>
        <c:axPos val="b"/>
        <c:numFmt formatCode="ge" sourceLinked="1"/>
        <c:majorTickMark val="none"/>
        <c:minorTickMark val="none"/>
        <c:tickLblPos val="none"/>
        <c:crossAx val="98132352"/>
        <c:crosses val="autoZero"/>
        <c:auto val="1"/>
        <c:lblOffset val="100"/>
        <c:baseTimeUnit val="years"/>
      </c:dateAx>
      <c:valAx>
        <c:axId val="9813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235.64</c:v>
                </c:pt>
                <c:pt idx="1">
                  <c:v>220.99</c:v>
                </c:pt>
                <c:pt idx="2">
                  <c:v>207.47</c:v>
                </c:pt>
                <c:pt idx="3">
                  <c:v>192.17</c:v>
                </c:pt>
                <c:pt idx="4">
                  <c:v>177.8</c:v>
                </c:pt>
              </c:numCache>
            </c:numRef>
          </c:val>
        </c:ser>
        <c:dLbls>
          <c:showLegendKey val="0"/>
          <c:showVal val="0"/>
          <c:showCatName val="0"/>
          <c:showSerName val="0"/>
          <c:showPercent val="0"/>
          <c:showBubbleSize val="0"/>
        </c:dLbls>
        <c:gapWidth val="150"/>
        <c:axId val="98158464"/>
        <c:axId val="978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8158464"/>
        <c:axId val="97845248"/>
      </c:lineChart>
      <c:dateAx>
        <c:axId val="98158464"/>
        <c:scaling>
          <c:orientation val="minMax"/>
        </c:scaling>
        <c:delete val="1"/>
        <c:axPos val="b"/>
        <c:numFmt formatCode="ge" sourceLinked="1"/>
        <c:majorTickMark val="none"/>
        <c:minorTickMark val="none"/>
        <c:tickLblPos val="none"/>
        <c:crossAx val="97845248"/>
        <c:crosses val="autoZero"/>
        <c:auto val="1"/>
        <c:lblOffset val="100"/>
        <c:baseTimeUnit val="years"/>
      </c:dateAx>
      <c:valAx>
        <c:axId val="9784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81.430000000000007</c:v>
                </c:pt>
                <c:pt idx="1">
                  <c:v>83.43</c:v>
                </c:pt>
                <c:pt idx="2">
                  <c:v>90.78</c:v>
                </c:pt>
                <c:pt idx="3">
                  <c:v>91.96</c:v>
                </c:pt>
                <c:pt idx="4">
                  <c:v>95.31</c:v>
                </c:pt>
              </c:numCache>
            </c:numRef>
          </c:val>
        </c:ser>
        <c:dLbls>
          <c:showLegendKey val="0"/>
          <c:showVal val="0"/>
          <c:showCatName val="0"/>
          <c:showSerName val="0"/>
          <c:showPercent val="0"/>
          <c:showBubbleSize val="0"/>
        </c:dLbls>
        <c:gapWidth val="150"/>
        <c:axId val="97863168"/>
        <c:axId val="97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7863168"/>
        <c:axId val="97865088"/>
      </c:lineChart>
      <c:dateAx>
        <c:axId val="97863168"/>
        <c:scaling>
          <c:orientation val="minMax"/>
        </c:scaling>
        <c:delete val="1"/>
        <c:axPos val="b"/>
        <c:numFmt formatCode="ge" sourceLinked="1"/>
        <c:majorTickMark val="none"/>
        <c:minorTickMark val="none"/>
        <c:tickLblPos val="none"/>
        <c:crossAx val="97865088"/>
        <c:crosses val="autoZero"/>
        <c:auto val="1"/>
        <c:lblOffset val="100"/>
        <c:baseTimeUnit val="years"/>
      </c:dateAx>
      <c:valAx>
        <c:axId val="97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137.13</c:v>
                </c:pt>
                <c:pt idx="1">
                  <c:v>134.01</c:v>
                </c:pt>
                <c:pt idx="2">
                  <c:v>123.26</c:v>
                </c:pt>
                <c:pt idx="3">
                  <c:v>121.56</c:v>
                </c:pt>
                <c:pt idx="4">
                  <c:v>117.28</c:v>
                </c:pt>
              </c:numCache>
            </c:numRef>
          </c:val>
        </c:ser>
        <c:dLbls>
          <c:showLegendKey val="0"/>
          <c:showVal val="0"/>
          <c:showCatName val="0"/>
          <c:showSerName val="0"/>
          <c:showPercent val="0"/>
          <c:showBubbleSize val="0"/>
        </c:dLbls>
        <c:gapWidth val="150"/>
        <c:axId val="97899264"/>
        <c:axId val="979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7899264"/>
        <c:axId val="97901184"/>
      </c:lineChart>
      <c:dateAx>
        <c:axId val="97899264"/>
        <c:scaling>
          <c:orientation val="minMax"/>
        </c:scaling>
        <c:delete val="1"/>
        <c:axPos val="b"/>
        <c:numFmt formatCode="ge" sourceLinked="1"/>
        <c:majorTickMark val="none"/>
        <c:minorTickMark val="none"/>
        <c:tickLblPos val="none"/>
        <c:crossAx val="97901184"/>
        <c:crosses val="autoZero"/>
        <c:auto val="1"/>
        <c:lblOffset val="100"/>
        <c:baseTimeUnit val="years"/>
      </c:dateAx>
      <c:valAx>
        <c:axId val="979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ふじみ野市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113553</v>
      </c>
      <c r="AM8" s="71"/>
      <c r="AN8" s="71"/>
      <c r="AO8" s="71"/>
      <c r="AP8" s="71"/>
      <c r="AQ8" s="71"/>
      <c r="AR8" s="71"/>
      <c r="AS8" s="71"/>
      <c r="AT8" s="67">
        <f>データ!$S$6</f>
        <v>14.64</v>
      </c>
      <c r="AU8" s="68"/>
      <c r="AV8" s="68"/>
      <c r="AW8" s="68"/>
      <c r="AX8" s="68"/>
      <c r="AY8" s="68"/>
      <c r="AZ8" s="68"/>
      <c r="BA8" s="68"/>
      <c r="BB8" s="70">
        <f>データ!$T$6</f>
        <v>7756.35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77.209999999999994</v>
      </c>
      <c r="J10" s="68"/>
      <c r="K10" s="68"/>
      <c r="L10" s="68"/>
      <c r="M10" s="68"/>
      <c r="N10" s="68"/>
      <c r="O10" s="69"/>
      <c r="P10" s="70">
        <f>データ!$P$6</f>
        <v>100</v>
      </c>
      <c r="Q10" s="70"/>
      <c r="R10" s="70"/>
      <c r="S10" s="70"/>
      <c r="T10" s="70"/>
      <c r="U10" s="70"/>
      <c r="V10" s="70"/>
      <c r="W10" s="71">
        <f>データ!$Q$6</f>
        <v>1897</v>
      </c>
      <c r="X10" s="71"/>
      <c r="Y10" s="71"/>
      <c r="Z10" s="71"/>
      <c r="AA10" s="71"/>
      <c r="AB10" s="71"/>
      <c r="AC10" s="71"/>
      <c r="AD10" s="2"/>
      <c r="AE10" s="2"/>
      <c r="AF10" s="2"/>
      <c r="AG10" s="2"/>
      <c r="AH10" s="5"/>
      <c r="AI10" s="5"/>
      <c r="AJ10" s="5"/>
      <c r="AK10" s="5"/>
      <c r="AL10" s="71">
        <f>データ!$U$6</f>
        <v>113917</v>
      </c>
      <c r="AM10" s="71"/>
      <c r="AN10" s="71"/>
      <c r="AO10" s="71"/>
      <c r="AP10" s="71"/>
      <c r="AQ10" s="71"/>
      <c r="AR10" s="71"/>
      <c r="AS10" s="71"/>
      <c r="AT10" s="67">
        <f>データ!$V$6</f>
        <v>14.64</v>
      </c>
      <c r="AU10" s="68"/>
      <c r="AV10" s="68"/>
      <c r="AW10" s="68"/>
      <c r="AX10" s="68"/>
      <c r="AY10" s="68"/>
      <c r="AZ10" s="68"/>
      <c r="BA10" s="68"/>
      <c r="BB10" s="70">
        <f>データ!$W$6</f>
        <v>7781.22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112453</v>
      </c>
      <c r="D6" s="34">
        <f t="shared" si="3"/>
        <v>46</v>
      </c>
      <c r="E6" s="34">
        <f t="shared" si="3"/>
        <v>1</v>
      </c>
      <c r="F6" s="34">
        <f t="shared" si="3"/>
        <v>0</v>
      </c>
      <c r="G6" s="34">
        <f t="shared" si="3"/>
        <v>1</v>
      </c>
      <c r="H6" s="34" t="str">
        <f t="shared" si="3"/>
        <v>埼玉県　ふじみ野市</v>
      </c>
      <c r="I6" s="34" t="str">
        <f t="shared" si="3"/>
        <v>法適用</v>
      </c>
      <c r="J6" s="34" t="str">
        <f t="shared" si="3"/>
        <v>水道事業</v>
      </c>
      <c r="K6" s="34" t="str">
        <f t="shared" si="3"/>
        <v>末端給水事業</v>
      </c>
      <c r="L6" s="34" t="str">
        <f t="shared" si="3"/>
        <v>A3</v>
      </c>
      <c r="M6" s="34">
        <f t="shared" si="3"/>
        <v>0</v>
      </c>
      <c r="N6" s="35" t="str">
        <f t="shared" si="3"/>
        <v>-</v>
      </c>
      <c r="O6" s="35">
        <f t="shared" si="3"/>
        <v>77.209999999999994</v>
      </c>
      <c r="P6" s="35">
        <f t="shared" si="3"/>
        <v>100</v>
      </c>
      <c r="Q6" s="35">
        <f t="shared" si="3"/>
        <v>1897</v>
      </c>
      <c r="R6" s="35">
        <f t="shared" si="3"/>
        <v>113553</v>
      </c>
      <c r="S6" s="35">
        <f t="shared" si="3"/>
        <v>14.64</v>
      </c>
      <c r="T6" s="35">
        <f t="shared" si="3"/>
        <v>7756.35</v>
      </c>
      <c r="U6" s="35">
        <f t="shared" si="3"/>
        <v>113917</v>
      </c>
      <c r="V6" s="35">
        <f t="shared" si="3"/>
        <v>14.64</v>
      </c>
      <c r="W6" s="35">
        <f t="shared" si="3"/>
        <v>7781.22</v>
      </c>
      <c r="X6" s="36">
        <f>IF(X7="",NA(),X7)</f>
        <v>94.2</v>
      </c>
      <c r="Y6" s="36">
        <f t="shared" ref="Y6:AG6" si="4">IF(Y7="",NA(),Y7)</f>
        <v>100.98</v>
      </c>
      <c r="Z6" s="36">
        <f t="shared" si="4"/>
        <v>104.1</v>
      </c>
      <c r="AA6" s="36">
        <f t="shared" si="4"/>
        <v>104.71</v>
      </c>
      <c r="AB6" s="36">
        <f t="shared" si="4"/>
        <v>108.96</v>
      </c>
      <c r="AC6" s="36">
        <f t="shared" si="4"/>
        <v>107.91</v>
      </c>
      <c r="AD6" s="36">
        <f t="shared" si="4"/>
        <v>108.44</v>
      </c>
      <c r="AE6" s="36">
        <f t="shared" si="4"/>
        <v>113.11</v>
      </c>
      <c r="AF6" s="36">
        <f t="shared" si="4"/>
        <v>114</v>
      </c>
      <c r="AG6" s="36">
        <f t="shared" si="4"/>
        <v>114</v>
      </c>
      <c r="AH6" s="35" t="str">
        <f>IF(AH7="","",IF(AH7="-","【-】","【"&amp;SUBSTITUTE(TEXT(AH7,"#,##0.00"),"-","△")&amp;"】"))</f>
        <v>【114.35】</v>
      </c>
      <c r="AI6" s="36">
        <f>IF(AI7="",NA(),AI7)</f>
        <v>39.57</v>
      </c>
      <c r="AJ6" s="36">
        <f t="shared" ref="AJ6:AR6" si="5">IF(AJ7="",NA(),AJ7)</f>
        <v>36.75</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1055.19</v>
      </c>
      <c r="AU6" s="36">
        <f t="shared" ref="AU6:BC6" si="6">IF(AU7="",NA(),AU7)</f>
        <v>985.02</v>
      </c>
      <c r="AV6" s="36">
        <f t="shared" si="6"/>
        <v>508.21</v>
      </c>
      <c r="AW6" s="36">
        <f t="shared" si="6"/>
        <v>431.99</v>
      </c>
      <c r="AX6" s="36">
        <f t="shared" si="6"/>
        <v>325.39999999999998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235.64</v>
      </c>
      <c r="BF6" s="36">
        <f t="shared" ref="BF6:BN6" si="7">IF(BF7="",NA(),BF7)</f>
        <v>220.99</v>
      </c>
      <c r="BG6" s="36">
        <f t="shared" si="7"/>
        <v>207.47</v>
      </c>
      <c r="BH6" s="36">
        <f t="shared" si="7"/>
        <v>192.17</v>
      </c>
      <c r="BI6" s="36">
        <f t="shared" si="7"/>
        <v>177.8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81.430000000000007</v>
      </c>
      <c r="BQ6" s="36">
        <f t="shared" ref="BQ6:BY6" si="8">IF(BQ7="",NA(),BQ7)</f>
        <v>83.43</v>
      </c>
      <c r="BR6" s="36">
        <f t="shared" si="8"/>
        <v>90.78</v>
      </c>
      <c r="BS6" s="36">
        <f t="shared" si="8"/>
        <v>91.96</v>
      </c>
      <c r="BT6" s="36">
        <f t="shared" si="8"/>
        <v>95.31</v>
      </c>
      <c r="BU6" s="36">
        <f t="shared" si="8"/>
        <v>100.16</v>
      </c>
      <c r="BV6" s="36">
        <f t="shared" si="8"/>
        <v>100.07</v>
      </c>
      <c r="BW6" s="36">
        <f t="shared" si="8"/>
        <v>106.22</v>
      </c>
      <c r="BX6" s="36">
        <f t="shared" si="8"/>
        <v>106.69</v>
      </c>
      <c r="BY6" s="36">
        <f t="shared" si="8"/>
        <v>106.52</v>
      </c>
      <c r="BZ6" s="35" t="str">
        <f>IF(BZ7="","",IF(BZ7="-","【-】","【"&amp;SUBSTITUTE(TEXT(BZ7,"#,##0.00"),"-","△")&amp;"】"))</f>
        <v>【105.59】</v>
      </c>
      <c r="CA6" s="36">
        <f>IF(CA7="",NA(),CA7)</f>
        <v>137.13</v>
      </c>
      <c r="CB6" s="36">
        <f t="shared" ref="CB6:CJ6" si="9">IF(CB7="",NA(),CB7)</f>
        <v>134.01</v>
      </c>
      <c r="CC6" s="36">
        <f t="shared" si="9"/>
        <v>123.26</v>
      </c>
      <c r="CD6" s="36">
        <f t="shared" si="9"/>
        <v>121.56</v>
      </c>
      <c r="CE6" s="36">
        <f t="shared" si="9"/>
        <v>117.28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62.75</v>
      </c>
      <c r="CM6" s="36">
        <f t="shared" ref="CM6:CU6" si="10">IF(CM7="",NA(),CM7)</f>
        <v>62.07</v>
      </c>
      <c r="CN6" s="36">
        <f t="shared" si="10"/>
        <v>62.93</v>
      </c>
      <c r="CO6" s="36">
        <f t="shared" si="10"/>
        <v>63.05</v>
      </c>
      <c r="CP6" s="36">
        <f t="shared" si="10"/>
        <v>64.41</v>
      </c>
      <c r="CQ6" s="36">
        <f t="shared" si="10"/>
        <v>62.5</v>
      </c>
      <c r="CR6" s="36">
        <f t="shared" si="10"/>
        <v>62.45</v>
      </c>
      <c r="CS6" s="36">
        <f t="shared" si="10"/>
        <v>62.12</v>
      </c>
      <c r="CT6" s="36">
        <f t="shared" si="10"/>
        <v>62.26</v>
      </c>
      <c r="CU6" s="36">
        <f t="shared" si="10"/>
        <v>62.1</v>
      </c>
      <c r="CV6" s="35" t="str">
        <f>IF(CV7="","",IF(CV7="-","【-】","【"&amp;SUBSTITUTE(TEXT(CV7,"#,##0.00"),"-","△")&amp;"】"))</f>
        <v>【59.94】</v>
      </c>
      <c r="CW6" s="36">
        <f>IF(CW7="",NA(),CW7)</f>
        <v>94.94</v>
      </c>
      <c r="CX6" s="36">
        <f t="shared" ref="CX6:DF6" si="11">IF(CX7="",NA(),CX7)</f>
        <v>96.42</v>
      </c>
      <c r="CY6" s="36">
        <f t="shared" si="11"/>
        <v>96.06</v>
      </c>
      <c r="CZ6" s="36">
        <f t="shared" si="11"/>
        <v>96.42</v>
      </c>
      <c r="DA6" s="36">
        <f t="shared" si="11"/>
        <v>94.65</v>
      </c>
      <c r="DB6" s="36">
        <f t="shared" si="11"/>
        <v>89.62</v>
      </c>
      <c r="DC6" s="36">
        <f t="shared" si="11"/>
        <v>89.76</v>
      </c>
      <c r="DD6" s="36">
        <f t="shared" si="11"/>
        <v>89.45</v>
      </c>
      <c r="DE6" s="36">
        <f t="shared" si="11"/>
        <v>89.5</v>
      </c>
      <c r="DF6" s="36">
        <f t="shared" si="11"/>
        <v>89.52</v>
      </c>
      <c r="DG6" s="35" t="str">
        <f>IF(DG7="","",IF(DG7="-","【-】","【"&amp;SUBSTITUTE(TEXT(DG7,"#,##0.00"),"-","△")&amp;"】"))</f>
        <v>【90.22】</v>
      </c>
      <c r="DH6" s="36">
        <f>IF(DH7="",NA(),DH7)</f>
        <v>42.56</v>
      </c>
      <c r="DI6" s="36">
        <f t="shared" ref="DI6:DQ6" si="12">IF(DI7="",NA(),DI7)</f>
        <v>44.36</v>
      </c>
      <c r="DJ6" s="36">
        <f t="shared" si="12"/>
        <v>46.94</v>
      </c>
      <c r="DK6" s="36">
        <f t="shared" si="12"/>
        <v>48.39</v>
      </c>
      <c r="DL6" s="36">
        <f t="shared" si="12"/>
        <v>49.69</v>
      </c>
      <c r="DM6" s="36">
        <f t="shared" si="12"/>
        <v>40.21</v>
      </c>
      <c r="DN6" s="36">
        <f t="shared" si="12"/>
        <v>41.12</v>
      </c>
      <c r="DO6" s="36">
        <f t="shared" si="12"/>
        <v>44.91</v>
      </c>
      <c r="DP6" s="36">
        <f t="shared" si="12"/>
        <v>45.89</v>
      </c>
      <c r="DQ6" s="36">
        <f t="shared" si="12"/>
        <v>46.58</v>
      </c>
      <c r="DR6" s="35" t="str">
        <f>IF(DR7="","",IF(DR7="-","【-】","【"&amp;SUBSTITUTE(TEXT(DR7,"#,##0.00"),"-","△")&amp;"】"))</f>
        <v>【47.91】</v>
      </c>
      <c r="DS6" s="36">
        <f>IF(DS7="",NA(),DS7)</f>
        <v>23.73</v>
      </c>
      <c r="DT6" s="36">
        <f t="shared" ref="DT6:EB6" si="13">IF(DT7="",NA(),DT7)</f>
        <v>24.42</v>
      </c>
      <c r="DU6" s="36">
        <f t="shared" si="13"/>
        <v>23.76</v>
      </c>
      <c r="DV6" s="36">
        <f t="shared" si="13"/>
        <v>23.59</v>
      </c>
      <c r="DW6" s="36">
        <f t="shared" si="13"/>
        <v>23.27</v>
      </c>
      <c r="DX6" s="36">
        <f t="shared" si="13"/>
        <v>10.19</v>
      </c>
      <c r="DY6" s="36">
        <f t="shared" si="13"/>
        <v>10.9</v>
      </c>
      <c r="DZ6" s="36">
        <f t="shared" si="13"/>
        <v>12.03</v>
      </c>
      <c r="EA6" s="36">
        <f t="shared" si="13"/>
        <v>13.14</v>
      </c>
      <c r="EB6" s="36">
        <f t="shared" si="13"/>
        <v>14.45</v>
      </c>
      <c r="EC6" s="35" t="str">
        <f>IF(EC7="","",IF(EC7="-","【-】","【"&amp;SUBSTITUTE(TEXT(EC7,"#,##0.00"),"-","△")&amp;"】"))</f>
        <v>【15.00】</v>
      </c>
      <c r="ED6" s="36">
        <f>IF(ED7="",NA(),ED7)</f>
        <v>0.34</v>
      </c>
      <c r="EE6" s="36">
        <f t="shared" ref="EE6:EM6" si="14">IF(EE7="",NA(),EE7)</f>
        <v>0.55000000000000004</v>
      </c>
      <c r="EF6" s="36">
        <f t="shared" si="14"/>
        <v>0.71</v>
      </c>
      <c r="EG6" s="36">
        <f t="shared" si="14"/>
        <v>0.39</v>
      </c>
      <c r="EH6" s="36">
        <f t="shared" si="14"/>
        <v>0.77</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112453</v>
      </c>
      <c r="D7" s="38">
        <v>46</v>
      </c>
      <c r="E7" s="38">
        <v>1</v>
      </c>
      <c r="F7" s="38">
        <v>0</v>
      </c>
      <c r="G7" s="38">
        <v>1</v>
      </c>
      <c r="H7" s="38" t="s">
        <v>105</v>
      </c>
      <c r="I7" s="38" t="s">
        <v>106</v>
      </c>
      <c r="J7" s="38" t="s">
        <v>107</v>
      </c>
      <c r="K7" s="38" t="s">
        <v>108</v>
      </c>
      <c r="L7" s="38" t="s">
        <v>109</v>
      </c>
      <c r="M7" s="38"/>
      <c r="N7" s="39" t="s">
        <v>110</v>
      </c>
      <c r="O7" s="39">
        <v>77.209999999999994</v>
      </c>
      <c r="P7" s="39">
        <v>100</v>
      </c>
      <c r="Q7" s="39">
        <v>1897</v>
      </c>
      <c r="R7" s="39">
        <v>113553</v>
      </c>
      <c r="S7" s="39">
        <v>14.64</v>
      </c>
      <c r="T7" s="39">
        <v>7756.35</v>
      </c>
      <c r="U7" s="39">
        <v>113917</v>
      </c>
      <c r="V7" s="39">
        <v>14.64</v>
      </c>
      <c r="W7" s="39">
        <v>7781.22</v>
      </c>
      <c r="X7" s="39">
        <v>94.2</v>
      </c>
      <c r="Y7" s="39">
        <v>100.98</v>
      </c>
      <c r="Z7" s="39">
        <v>104.1</v>
      </c>
      <c r="AA7" s="39">
        <v>104.71</v>
      </c>
      <c r="AB7" s="39">
        <v>108.96</v>
      </c>
      <c r="AC7" s="39">
        <v>107.91</v>
      </c>
      <c r="AD7" s="39">
        <v>108.44</v>
      </c>
      <c r="AE7" s="39">
        <v>113.11</v>
      </c>
      <c r="AF7" s="39">
        <v>114</v>
      </c>
      <c r="AG7" s="39">
        <v>114</v>
      </c>
      <c r="AH7" s="39">
        <v>114.35</v>
      </c>
      <c r="AI7" s="39">
        <v>39.57</v>
      </c>
      <c r="AJ7" s="39">
        <v>36.75</v>
      </c>
      <c r="AK7" s="39">
        <v>0</v>
      </c>
      <c r="AL7" s="39">
        <v>0</v>
      </c>
      <c r="AM7" s="39">
        <v>0</v>
      </c>
      <c r="AN7" s="39">
        <v>0.57999999999999996</v>
      </c>
      <c r="AO7" s="39">
        <v>0.81</v>
      </c>
      <c r="AP7" s="39">
        <v>0</v>
      </c>
      <c r="AQ7" s="39">
        <v>0.03</v>
      </c>
      <c r="AR7" s="39">
        <v>0.23</v>
      </c>
      <c r="AS7" s="39">
        <v>0.79</v>
      </c>
      <c r="AT7" s="39">
        <v>1055.19</v>
      </c>
      <c r="AU7" s="39">
        <v>985.02</v>
      </c>
      <c r="AV7" s="39">
        <v>508.21</v>
      </c>
      <c r="AW7" s="39">
        <v>431.99</v>
      </c>
      <c r="AX7" s="39">
        <v>325.39999999999998</v>
      </c>
      <c r="AY7" s="39">
        <v>633.30999999999995</v>
      </c>
      <c r="AZ7" s="39">
        <v>648.09</v>
      </c>
      <c r="BA7" s="39">
        <v>344.19</v>
      </c>
      <c r="BB7" s="39">
        <v>352.05</v>
      </c>
      <c r="BC7" s="39">
        <v>349.04</v>
      </c>
      <c r="BD7" s="39">
        <v>262.87</v>
      </c>
      <c r="BE7" s="39">
        <v>235.64</v>
      </c>
      <c r="BF7" s="39">
        <v>220.99</v>
      </c>
      <c r="BG7" s="39">
        <v>207.47</v>
      </c>
      <c r="BH7" s="39">
        <v>192.17</v>
      </c>
      <c r="BI7" s="39">
        <v>177.8</v>
      </c>
      <c r="BJ7" s="39">
        <v>257.41000000000003</v>
      </c>
      <c r="BK7" s="39">
        <v>253.86</v>
      </c>
      <c r="BL7" s="39">
        <v>252.09</v>
      </c>
      <c r="BM7" s="39">
        <v>250.76</v>
      </c>
      <c r="BN7" s="39">
        <v>254.54</v>
      </c>
      <c r="BO7" s="39">
        <v>270.87</v>
      </c>
      <c r="BP7" s="39">
        <v>81.430000000000007</v>
      </c>
      <c r="BQ7" s="39">
        <v>83.43</v>
      </c>
      <c r="BR7" s="39">
        <v>90.78</v>
      </c>
      <c r="BS7" s="39">
        <v>91.96</v>
      </c>
      <c r="BT7" s="39">
        <v>95.31</v>
      </c>
      <c r="BU7" s="39">
        <v>100.16</v>
      </c>
      <c r="BV7" s="39">
        <v>100.07</v>
      </c>
      <c r="BW7" s="39">
        <v>106.22</v>
      </c>
      <c r="BX7" s="39">
        <v>106.69</v>
      </c>
      <c r="BY7" s="39">
        <v>106.52</v>
      </c>
      <c r="BZ7" s="39">
        <v>105.59</v>
      </c>
      <c r="CA7" s="39">
        <v>137.13</v>
      </c>
      <c r="CB7" s="39">
        <v>134.01</v>
      </c>
      <c r="CC7" s="39">
        <v>123.26</v>
      </c>
      <c r="CD7" s="39">
        <v>121.56</v>
      </c>
      <c r="CE7" s="39">
        <v>117.28</v>
      </c>
      <c r="CF7" s="39">
        <v>166.17</v>
      </c>
      <c r="CG7" s="39">
        <v>164.93</v>
      </c>
      <c r="CH7" s="39">
        <v>155.22999999999999</v>
      </c>
      <c r="CI7" s="39">
        <v>154.91999999999999</v>
      </c>
      <c r="CJ7" s="39">
        <v>155.80000000000001</v>
      </c>
      <c r="CK7" s="39">
        <v>163.27000000000001</v>
      </c>
      <c r="CL7" s="39">
        <v>62.75</v>
      </c>
      <c r="CM7" s="39">
        <v>62.07</v>
      </c>
      <c r="CN7" s="39">
        <v>62.93</v>
      </c>
      <c r="CO7" s="39">
        <v>63.05</v>
      </c>
      <c r="CP7" s="39">
        <v>64.41</v>
      </c>
      <c r="CQ7" s="39">
        <v>62.5</v>
      </c>
      <c r="CR7" s="39">
        <v>62.45</v>
      </c>
      <c r="CS7" s="39">
        <v>62.12</v>
      </c>
      <c r="CT7" s="39">
        <v>62.26</v>
      </c>
      <c r="CU7" s="39">
        <v>62.1</v>
      </c>
      <c r="CV7" s="39">
        <v>59.94</v>
      </c>
      <c r="CW7" s="39">
        <v>94.94</v>
      </c>
      <c r="CX7" s="39">
        <v>96.42</v>
      </c>
      <c r="CY7" s="39">
        <v>96.06</v>
      </c>
      <c r="CZ7" s="39">
        <v>96.42</v>
      </c>
      <c r="DA7" s="39">
        <v>94.65</v>
      </c>
      <c r="DB7" s="39">
        <v>89.62</v>
      </c>
      <c r="DC7" s="39">
        <v>89.76</v>
      </c>
      <c r="DD7" s="39">
        <v>89.45</v>
      </c>
      <c r="DE7" s="39">
        <v>89.5</v>
      </c>
      <c r="DF7" s="39">
        <v>89.52</v>
      </c>
      <c r="DG7" s="39">
        <v>90.22</v>
      </c>
      <c r="DH7" s="39">
        <v>42.56</v>
      </c>
      <c r="DI7" s="39">
        <v>44.36</v>
      </c>
      <c r="DJ7" s="39">
        <v>46.94</v>
      </c>
      <c r="DK7" s="39">
        <v>48.39</v>
      </c>
      <c r="DL7" s="39">
        <v>49.69</v>
      </c>
      <c r="DM7" s="39">
        <v>40.21</v>
      </c>
      <c r="DN7" s="39">
        <v>41.12</v>
      </c>
      <c r="DO7" s="39">
        <v>44.91</v>
      </c>
      <c r="DP7" s="39">
        <v>45.89</v>
      </c>
      <c r="DQ7" s="39">
        <v>46.58</v>
      </c>
      <c r="DR7" s="39">
        <v>47.91</v>
      </c>
      <c r="DS7" s="39">
        <v>23.73</v>
      </c>
      <c r="DT7" s="39">
        <v>24.42</v>
      </c>
      <c r="DU7" s="39">
        <v>23.76</v>
      </c>
      <c r="DV7" s="39">
        <v>23.59</v>
      </c>
      <c r="DW7" s="39">
        <v>23.27</v>
      </c>
      <c r="DX7" s="39">
        <v>10.19</v>
      </c>
      <c r="DY7" s="39">
        <v>10.9</v>
      </c>
      <c r="DZ7" s="39">
        <v>12.03</v>
      </c>
      <c r="EA7" s="39">
        <v>13.14</v>
      </c>
      <c r="EB7" s="39">
        <v>14.45</v>
      </c>
      <c r="EC7" s="39">
        <v>15</v>
      </c>
      <c r="ED7" s="39">
        <v>0.34</v>
      </c>
      <c r="EE7" s="39">
        <v>0.55000000000000004</v>
      </c>
      <c r="EF7" s="39">
        <v>0.71</v>
      </c>
      <c r="EG7" s="39">
        <v>0.39</v>
      </c>
      <c r="EH7" s="39">
        <v>0.77</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2018-02-19T02:17:43Z</cp:lastPrinted>
  <dcterms:created xsi:type="dcterms:W3CDTF">2017-12-25T01:25:11Z</dcterms:created>
  <dcterms:modified xsi:type="dcterms:W3CDTF">2018-02-19T02:17:44Z</dcterms:modified>
  <cp:category/>
</cp:coreProperties>
</file>