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AT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<sst xmlns="http://schemas.openxmlformats.org/spreadsheetml/2006/main" count="232" uniqueCount="120">
  <si>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</si>
  <si>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</si>
  <si>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</si>
  <si>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</si>
  <si>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</si>
  <si>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</si>
  <si>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</si>
  <si>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</si>
  <si>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</si>
  <si>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</si>
  <si>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</si>
  <si>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</si>
  <si>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</si>
  <si>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</si>
  <si>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</si>
  <si>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</si>
  <si>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</si>
  <si>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</si>
  <si>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</si>
  <si>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</si>
  <si>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</si>
  <si>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</si>
  <si>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</si>
  <si>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</si>
  <si>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</si>
  <si>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</si>
  <si>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</si>
  <si>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</si>
  <si>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</si>
  <si>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</si>
  <si>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</si>
  <si>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</si>
  <si>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</si>
  <si>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</si>
  <si>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</si>
  <si>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</si>
  <si>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</si>
  <si>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</si>
  <si>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</si>
  <si>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</si>
  <si>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</si>
  <si>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</si>
  <si>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</si>
  <si>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</si>
  <si>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</si>
  <si>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</si>
  <si>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</si>
  <si>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</si>
  <si>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</si>
  <si>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</si>
  <si>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</si>
  <si>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</si>
  <si>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</si>
  <si>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</si>
  <si>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</si>
  <si>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</si>
  <si>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</si>
  <si>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</si>
  <si>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</si>
  <si>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</si>
  <si>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</si>
  <si>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</si>
  <si>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</si>
  <si>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</si>
  <si>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</si>
  <si>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</si>
  <si>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</si>
  <si>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</si>
  <si>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</si>
  <si>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</si>
  <si>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</si>
  <si>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</si>
  <si>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</si>
  <si>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</si>
  <si>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</si>
  <si>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</si>
  <si>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</si>
  <si>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</si>
  <si>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</si>
  <si>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</si>
  <si>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</si>
  <si>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</si>
  <si>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</si>
  <si>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</si>
  <si>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</si>
  <si>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</si>
  <si>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</si>
  <si>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</si>
  <si>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</si>
  <si>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</si>
  <si>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</si>
  <si>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</si>
  <si>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</si>
  <si>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</si>
  <si>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</si>
  <si>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</si>
  <si>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</si>
  <si>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</si>
  <si>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</si>
  <si>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</si>
  <si>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</si>
  <si>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</si>
  <si>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</si>
  <si>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</si>
  <si>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</si>
  <si>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吉川市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</si>
  <si>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</si>
  <si>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</si>
  <si>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</si>
  <si>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</si>
  <si>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</si>
  <si>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</si>
  <si>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</si>
  <si>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</si>
  <si>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</si>
  <si>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</si>
  <si>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・①有形固定資産原価償却率は類似団体平均値を下回っていますが、年々増加してきています。今後の老朽化は避けられないため、更新等について計画的に行ってまいります。　　　　　　　　　　　　　・②管路経年化率については、法定耐用年数を超えた管路がないため、適正な数値となっております。　・③管路更新率については、平成27年度に引き続き市街化区域内の工事が主となり、市民生活への影響を考慮する必要があったことから、前年度と同様の数値となっております。</t>
    <rPh sb="2" eb="4">
      <t>ユウケイ</t>
    </rPh>
    <rPh sb="4" eb="6">
      <t>コテイ</t>
    </rPh>
    <rPh sb="6" eb="8">
      <t>シサン</t>
    </rPh>
    <rPh sb="8" eb="10">
      <t>ゲンカ</t>
    </rPh>
    <rPh sb="10" eb="13">
      <t>ショウキャクリツ</t>
    </rPh>
    <rPh sb="14" eb="16">
      <t>ルイジ</t>
    </rPh>
    <rPh sb="16" eb="18">
      <t>ダンタイ</t>
    </rPh>
    <rPh sb="18" eb="21">
      <t>ヘイキンチ</t>
    </rPh>
    <rPh sb="22" eb="24">
      <t>シタマワ</t>
    </rPh>
    <rPh sb="31" eb="33">
      <t>ネンネン</t>
    </rPh>
    <rPh sb="33" eb="35">
      <t>ゾウカ</t>
    </rPh>
    <rPh sb="43" eb="45">
      <t>コンゴ</t>
    </rPh>
    <rPh sb="46" eb="49">
      <t>ロウキュウカ</t>
    </rPh>
    <rPh sb="50" eb="51">
      <t>サ</t>
    </rPh>
    <rPh sb="59" eb="61">
      <t>コウシン</t>
    </rPh>
    <rPh sb="61" eb="62">
      <t>トウ</t>
    </rPh>
    <rPh sb="66" eb="69">
      <t>ケイカクテキ</t>
    </rPh>
    <rPh sb="70" eb="71">
      <t>オコナ</t>
    </rPh>
    <rPh sb="94" eb="96">
      <t>カンロ</t>
    </rPh>
    <rPh sb="96" eb="99">
      <t>ケイネンカ</t>
    </rPh>
    <rPh sb="99" eb="100">
      <t>リツ</t>
    </rPh>
    <rPh sb="106" eb="108">
      <t>ホウテイ</t>
    </rPh>
    <rPh sb="108" eb="110">
      <t>タイヨウ</t>
    </rPh>
    <rPh sb="110" eb="112">
      <t>ネンスウ</t>
    </rPh>
    <rPh sb="113" eb="114">
      <t>コ</t>
    </rPh>
    <rPh sb="116" eb="118">
      <t>カンロ</t>
    </rPh>
    <rPh sb="124" eb="126">
      <t>テキセイ</t>
    </rPh>
    <rPh sb="127" eb="129">
      <t>スウチ</t>
    </rPh>
    <rPh sb="141" eb="143">
      <t>カンロ</t>
    </rPh>
    <rPh sb="143" eb="145">
      <t>コウシン</t>
    </rPh>
    <rPh sb="145" eb="146">
      <t>リツ</t>
    </rPh>
    <rPh sb="152" eb="154">
      <t>ヘイセイ</t>
    </rPh>
    <rPh sb="156" eb="158">
      <t>ネンド</t>
    </rPh>
    <rPh sb="159" eb="160">
      <t>ヒ</t>
    </rPh>
    <rPh sb="161" eb="162">
      <t>ツヅ</t>
    </rPh>
    <rPh sb="163" eb="166">
      <t>シガイカ</t>
    </rPh>
    <rPh sb="166" eb="169">
      <t>クイキナイ</t>
    </rPh>
    <rPh sb="170" eb="172">
      <t>コウジ</t>
    </rPh>
    <rPh sb="173" eb="174">
      <t>シュ</t>
    </rPh>
    <rPh sb="178" eb="180">
      <t>シミン</t>
    </rPh>
    <rPh sb="180" eb="182">
      <t>セイカツ</t>
    </rPh>
    <rPh sb="184" eb="186">
      <t>エイキョウ</t>
    </rPh>
    <rPh sb="187" eb="189">
      <t>コウリョ</t>
    </rPh>
    <rPh sb="191" eb="193">
      <t>ヒツヨウ</t>
    </rPh>
    <rPh sb="202" eb="205">
      <t>ゼンネンド</t>
    </rPh>
    <rPh sb="206" eb="208">
      <t>ドウヨウ</t>
    </rPh>
    <rPh sb="209" eb="211">
      <t>スウチ</t>
    </rPh>
    <phoneticPr fontId="4"/>
  </si>
  <si>
    <t>各指標において、基準値を下回ることなくおおむね安定した経営状況にあると言えます。　　　　　　　　　　　　　　　　　　　　　　しかしながら経常収支比率、料金回収率、有収率が減少傾向にあり、給水原価が微増していることから、今後はさらなる効率的な事業運営が求められていきます。今後策定予定である「経営戦略」においてはこの結果を踏まえ、将来にわたる財政計画、投資計画を明確化するなど、効率的な事業運営に努めてまいります。</t>
    <rPh sb="0" eb="3">
      <t>カクシヒョウ</t>
    </rPh>
    <rPh sb="8" eb="11">
      <t>キジュンチ</t>
    </rPh>
    <rPh sb="12" eb="14">
      <t>シタマワ</t>
    </rPh>
    <rPh sb="23" eb="25">
      <t>アンテイ</t>
    </rPh>
    <rPh sb="27" eb="29">
      <t>ケイエイ</t>
    </rPh>
    <rPh sb="29" eb="31">
      <t>ジョウキョウ</t>
    </rPh>
    <rPh sb="35" eb="36">
      <t>イ</t>
    </rPh>
    <rPh sb="68" eb="70">
      <t>ケイジョウ</t>
    </rPh>
    <rPh sb="70" eb="72">
      <t>シュウシ</t>
    </rPh>
    <rPh sb="72" eb="74">
      <t>ヒリツ</t>
    </rPh>
    <rPh sb="75" eb="77">
      <t>リョウキン</t>
    </rPh>
    <rPh sb="77" eb="79">
      <t>カイシュウ</t>
    </rPh>
    <rPh sb="79" eb="80">
      <t>リツ</t>
    </rPh>
    <rPh sb="81" eb="83">
      <t>ユウシュウ</t>
    </rPh>
    <rPh sb="83" eb="84">
      <t>リツ</t>
    </rPh>
    <rPh sb="85" eb="87">
      <t>ゲンショウ</t>
    </rPh>
    <rPh sb="87" eb="89">
      <t>ケイコウ</t>
    </rPh>
    <rPh sb="93" eb="95">
      <t>キュウスイ</t>
    </rPh>
    <rPh sb="95" eb="97">
      <t>ゲンカ</t>
    </rPh>
    <rPh sb="98" eb="100">
      <t>ビゾウ</t>
    </rPh>
    <rPh sb="116" eb="119">
      <t>コウリツテキ</t>
    </rPh>
    <rPh sb="120" eb="122">
      <t>ジギョウ</t>
    </rPh>
    <rPh sb="122" eb="124">
      <t>ウンエイ</t>
    </rPh>
    <rPh sb="125" eb="126">
      <t>モト</t>
    </rPh>
    <rPh sb="135" eb="137">
      <t>コンゴ</t>
    </rPh>
    <rPh sb="137" eb="139">
      <t>サクテイ</t>
    </rPh>
    <rPh sb="139" eb="141">
      <t>ヨテイ</t>
    </rPh>
    <rPh sb="145" eb="147">
      <t>ケイエイ</t>
    </rPh>
    <rPh sb="147" eb="149">
      <t>センリャク</t>
    </rPh>
    <rPh sb="157" eb="159">
      <t>ケッカ</t>
    </rPh>
    <rPh sb="160" eb="161">
      <t>フ</t>
    </rPh>
    <rPh sb="164" eb="166">
      <t>ショウライ</t>
    </rPh>
    <rPh sb="170" eb="172">
      <t>ザイセイ</t>
    </rPh>
    <rPh sb="172" eb="174">
      <t>ケイカク</t>
    </rPh>
    <rPh sb="175" eb="177">
      <t>トウシ</t>
    </rPh>
    <rPh sb="177" eb="179">
      <t>ケイカク</t>
    </rPh>
    <rPh sb="180" eb="183">
      <t>メイカクカ</t>
    </rPh>
    <rPh sb="188" eb="191">
      <t>コウリツテキ</t>
    </rPh>
    <rPh sb="192" eb="194">
      <t>ジギョウ</t>
    </rPh>
    <rPh sb="194" eb="196">
      <t>ウンエイ</t>
    </rPh>
    <rPh sb="197" eb="198">
      <t>ツト</t>
    </rPh>
    <phoneticPr fontId="4"/>
  </si>
  <si>
    <t>・①経常収支比率⑤料金回収率については両指標ともに基準値である100％を上回っており、収支は健全な水準にあると言えます。しかしながら全国平均及び類似団体平均値で比べると下回るか、同水準の数値となっています。将来的には給水人口の減少、一人当たりの使用水量の減少が予想されるので、さらなる経営の効率化が必要です。　　　　　　　　　　　　　　　　　　・②累積欠損金比率については累積欠損金が無いため適正な数値となっています。　　　　　　　　　・③流動比率については基準値である100％を上回っており、短期的な債務に対する支払能力を有していると言えます。　　　　　　　　　　　　　　・④企業債残高対給水収益比率は企業債残高の減少に伴い数値が下がっています。しかしながら、今後の水道施設の更新需要に伴う企業債の借入の有無によっては、数値が変化する可能性があります。　　　　　　・⑥給水原価については全国及び類似団体平均値と比較して下回っており、前年度と同様の水準を維持しております。　　　　　　　　　　　　　　　　・⑦施設利用率は類似団体と比較してやや低い数値となっていますが、年々増加傾向にあります。　　　　　　　　　　　　　　　　　・⑧有収率は全国平均及び類似団体平均値に比べ、高い数値を示しています。しかしながら、平成28年度は施設利用率が増加した一方で数値が減少、また平成25年度以降は継続して減少傾向にあります。今後はその要因を調査、分析することで、効率性の向上に取り組んでまいります。　　　　　　　　　　　　　　　　　　　　　　　　　　　　　　　　　　　　　　　　　　　</t>
    <rPh sb="2" eb="4">
      <t>ケイジョウ</t>
    </rPh>
    <rPh sb="4" eb="6">
      <t>シュウシ</t>
    </rPh>
    <rPh sb="6" eb="8">
      <t>ヒリツ</t>
    </rPh>
    <rPh sb="9" eb="11">
      <t>リョウキン</t>
    </rPh>
    <rPh sb="11" eb="13">
      <t>カイシュウ</t>
    </rPh>
    <rPh sb="13" eb="14">
      <t>リツ</t>
    </rPh>
    <rPh sb="19" eb="20">
      <t>リョウ</t>
    </rPh>
    <rPh sb="20" eb="22">
      <t>シヒョウ</t>
    </rPh>
    <rPh sb="25" eb="28">
      <t>キジュンチ</t>
    </rPh>
    <rPh sb="36" eb="38">
      <t>ウワマワ</t>
    </rPh>
    <rPh sb="43" eb="45">
      <t>シュウシ</t>
    </rPh>
    <rPh sb="46" eb="48">
      <t>ケンゼン</t>
    </rPh>
    <rPh sb="49" eb="51">
      <t>スイジュン</t>
    </rPh>
    <rPh sb="55" eb="56">
      <t>イ</t>
    </rPh>
    <rPh sb="66" eb="68">
      <t>ゼンコク</t>
    </rPh>
    <rPh sb="68" eb="70">
      <t>ヘイキン</t>
    </rPh>
    <rPh sb="70" eb="71">
      <t>オヨ</t>
    </rPh>
    <rPh sb="72" eb="74">
      <t>ルイジ</t>
    </rPh>
    <rPh sb="74" eb="76">
      <t>ダンタイ</t>
    </rPh>
    <rPh sb="76" eb="79">
      <t>ヘイキンチ</t>
    </rPh>
    <rPh sb="80" eb="81">
      <t>クラ</t>
    </rPh>
    <rPh sb="84" eb="86">
      <t>シタマワ</t>
    </rPh>
    <rPh sb="89" eb="92">
      <t>ドウスイジュン</t>
    </rPh>
    <rPh sb="93" eb="95">
      <t>スウチ</t>
    </rPh>
    <rPh sb="103" eb="106">
      <t>ショウライテキ</t>
    </rPh>
    <rPh sb="108" eb="110">
      <t>キュウスイ</t>
    </rPh>
    <rPh sb="110" eb="112">
      <t>ジンコウ</t>
    </rPh>
    <rPh sb="113" eb="115">
      <t>ゲンショウ</t>
    </rPh>
    <rPh sb="116" eb="118">
      <t>ヒトリ</t>
    </rPh>
    <rPh sb="118" eb="119">
      <t>ア</t>
    </rPh>
    <rPh sb="122" eb="123">
      <t>ツカ</t>
    </rPh>
    <rPh sb="123" eb="124">
      <t>ヨウ</t>
    </rPh>
    <rPh sb="124" eb="126">
      <t>スイリョウ</t>
    </rPh>
    <rPh sb="127" eb="129">
      <t>ゲンショウ</t>
    </rPh>
    <rPh sb="130" eb="132">
      <t>ヨソウ</t>
    </rPh>
    <rPh sb="142" eb="144">
      <t>ケイエイ</t>
    </rPh>
    <rPh sb="145" eb="147">
      <t>コウリツ</t>
    </rPh>
    <rPh sb="147" eb="148">
      <t>カ</t>
    </rPh>
    <rPh sb="149" eb="151">
      <t>ヒツヨウ</t>
    </rPh>
    <rPh sb="174" eb="176">
      <t>ルイセキ</t>
    </rPh>
    <rPh sb="176" eb="178">
      <t>ケッソン</t>
    </rPh>
    <rPh sb="178" eb="179">
      <t>キン</t>
    </rPh>
    <rPh sb="179" eb="181">
      <t>ヒリツ</t>
    </rPh>
    <rPh sb="186" eb="188">
      <t>ルイセキ</t>
    </rPh>
    <rPh sb="188" eb="191">
      <t>ケッソンキン</t>
    </rPh>
    <rPh sb="192" eb="193">
      <t>ナ</t>
    </rPh>
    <rPh sb="196" eb="198">
      <t>テキセイ</t>
    </rPh>
    <rPh sb="199" eb="201">
      <t>スウチ</t>
    </rPh>
    <rPh sb="220" eb="222">
      <t>リュウドウ</t>
    </rPh>
    <rPh sb="222" eb="224">
      <t>ヒリツ</t>
    </rPh>
    <rPh sb="229" eb="232">
      <t>キジュンチ</t>
    </rPh>
    <rPh sb="240" eb="242">
      <t>ウワマワ</t>
    </rPh>
    <rPh sb="247" eb="250">
      <t>タンキテキ</t>
    </rPh>
    <rPh sb="251" eb="253">
      <t>サイム</t>
    </rPh>
    <rPh sb="254" eb="255">
      <t>タイ</t>
    </rPh>
    <rPh sb="257" eb="259">
      <t>シハラ</t>
    </rPh>
    <rPh sb="259" eb="261">
      <t>ノウリョク</t>
    </rPh>
    <rPh sb="262" eb="263">
      <t>ユウ</t>
    </rPh>
    <rPh sb="268" eb="269">
      <t>イ</t>
    </rPh>
    <rPh sb="289" eb="291">
      <t>キギョウ</t>
    </rPh>
    <rPh sb="291" eb="292">
      <t>サイ</t>
    </rPh>
    <rPh sb="292" eb="294">
      <t>ザンダカ</t>
    </rPh>
    <rPh sb="294" eb="295">
      <t>タイ</t>
    </rPh>
    <rPh sb="295" eb="297">
      <t>キュウスイ</t>
    </rPh>
    <rPh sb="297" eb="299">
      <t>シュウエキ</t>
    </rPh>
    <rPh sb="299" eb="301">
      <t>ヒリツ</t>
    </rPh>
    <rPh sb="302" eb="304">
      <t>キギョウ</t>
    </rPh>
    <rPh sb="304" eb="305">
      <t>サイ</t>
    </rPh>
    <rPh sb="305" eb="307">
      <t>ザンダカ</t>
    </rPh>
    <rPh sb="308" eb="310">
      <t>ゲンショウ</t>
    </rPh>
    <rPh sb="311" eb="312">
      <t>トモナ</t>
    </rPh>
    <rPh sb="313" eb="315">
      <t>スウチ</t>
    </rPh>
    <rPh sb="316" eb="317">
      <t>サ</t>
    </rPh>
    <rPh sb="331" eb="333">
      <t>コンゴ</t>
    </rPh>
    <rPh sb="334" eb="336">
      <t>スイドウ</t>
    </rPh>
    <rPh sb="336" eb="338">
      <t>シセツ</t>
    </rPh>
    <rPh sb="339" eb="341">
      <t>コウシン</t>
    </rPh>
    <rPh sb="341" eb="343">
      <t>ジュヨウ</t>
    </rPh>
    <rPh sb="344" eb="345">
      <t>トモナ</t>
    </rPh>
    <rPh sb="346" eb="348">
      <t>キギョウ</t>
    </rPh>
    <rPh sb="348" eb="349">
      <t>サイ</t>
    </rPh>
    <rPh sb="350" eb="352">
      <t>カリイレ</t>
    </rPh>
    <rPh sb="353" eb="355">
      <t>ウム</t>
    </rPh>
    <rPh sb="361" eb="363">
      <t>スウチ</t>
    </rPh>
    <rPh sb="364" eb="366">
      <t>ヘンカ</t>
    </rPh>
    <rPh sb="368" eb="371">
      <t>カノウセイ</t>
    </rPh>
    <rPh sb="385" eb="387">
      <t>キュウスイ</t>
    </rPh>
    <rPh sb="387" eb="389">
      <t>ゲンカ</t>
    </rPh>
    <rPh sb="394" eb="396">
      <t>ゼンコク</t>
    </rPh>
    <rPh sb="396" eb="397">
      <t>オヨ</t>
    </rPh>
    <rPh sb="398" eb="400">
      <t>ルイジ</t>
    </rPh>
    <rPh sb="400" eb="402">
      <t>ダンタイ</t>
    </rPh>
    <rPh sb="402" eb="405">
      <t>ヘイキンチ</t>
    </rPh>
    <rPh sb="406" eb="408">
      <t>ヒカク</t>
    </rPh>
    <rPh sb="410" eb="412">
      <t>シタマワ</t>
    </rPh>
    <rPh sb="417" eb="420">
      <t>ゼンネンド</t>
    </rPh>
    <rPh sb="421" eb="423">
      <t>ドウヨウ</t>
    </rPh>
    <rPh sb="424" eb="426">
      <t>スイジュン</t>
    </rPh>
    <rPh sb="427" eb="429">
      <t>イジ</t>
    </rPh>
    <rPh sb="454" eb="456">
      <t>シセツ</t>
    </rPh>
    <rPh sb="456" eb="459">
      <t>リヨウリツ</t>
    </rPh>
    <rPh sb="460" eb="462">
      <t>ルイジ</t>
    </rPh>
    <rPh sb="462" eb="464">
      <t>ダンタイ</t>
    </rPh>
    <rPh sb="465" eb="467">
      <t>ヒカク</t>
    </rPh>
    <rPh sb="471" eb="472">
      <t>ヒク</t>
    </rPh>
    <rPh sb="473" eb="475">
      <t>スウチ</t>
    </rPh>
    <rPh sb="484" eb="486">
      <t>ネンネン</t>
    </rPh>
    <rPh sb="486" eb="488">
      <t>ゾウカ</t>
    </rPh>
    <rPh sb="488" eb="490">
      <t>ケイコウ</t>
    </rPh>
    <rPh sb="515" eb="517">
      <t>ユウシュウ</t>
    </rPh>
    <rPh sb="517" eb="518">
      <t>リツ</t>
    </rPh>
    <rPh sb="519" eb="521">
      <t>ゼンコク</t>
    </rPh>
    <rPh sb="521" eb="523">
      <t>ヘイキン</t>
    </rPh>
    <rPh sb="523" eb="524">
      <t>オヨ</t>
    </rPh>
    <rPh sb="525" eb="527">
      <t>ルイジ</t>
    </rPh>
    <rPh sb="527" eb="529">
      <t>ダンタイ</t>
    </rPh>
    <rPh sb="529" eb="532">
      <t>ヘイキンチ</t>
    </rPh>
    <rPh sb="533" eb="534">
      <t>クラ</t>
    </rPh>
    <rPh sb="536" eb="537">
      <t>タカ</t>
    </rPh>
    <rPh sb="538" eb="539">
      <t>カズ</t>
    </rPh>
    <rPh sb="539" eb="540">
      <t>アタイ</t>
    </rPh>
    <rPh sb="541" eb="542">
      <t>シメ</t>
    </rPh>
    <rPh sb="555" eb="557">
      <t>ヘイセイ</t>
    </rPh>
    <rPh sb="559" eb="561">
      <t>ネンド</t>
    </rPh>
    <rPh sb="562" eb="564">
      <t>シセツ</t>
    </rPh>
    <rPh sb="564" eb="567">
      <t>リヨウリツ</t>
    </rPh>
    <rPh sb="568" eb="570">
      <t>ゾウカ</t>
    </rPh>
    <rPh sb="572" eb="574">
      <t>イッポウ</t>
    </rPh>
    <rPh sb="575" eb="577">
      <t>スウチ</t>
    </rPh>
    <rPh sb="578" eb="580">
      <t>ゲンショウ</t>
    </rPh>
    <rPh sb="583" eb="585">
      <t>ヘイセイ</t>
    </rPh>
    <rPh sb="587" eb="591">
      <t>ネンドイコウ</t>
    </rPh>
    <rPh sb="592" eb="594">
      <t>ケイゾク</t>
    </rPh>
    <rPh sb="596" eb="598">
      <t>ゲンショウ</t>
    </rPh>
    <rPh sb="598" eb="600">
      <t>ケイコウ</t>
    </rPh>
    <rPh sb="606" eb="608">
      <t>コンゴ</t>
    </rPh>
    <rPh sb="611" eb="613">
      <t>ヨウイン</t>
    </rPh>
    <rPh sb="614" eb="616">
      <t>チョウサ</t>
    </rPh>
    <rPh sb="617" eb="619">
      <t>ブンセキ</t>
    </rPh>
    <rPh sb="625" eb="628">
      <t>コウリツセイ</t>
    </rPh>
    <rPh sb="629" eb="631">
      <t>コウジョウ</t>
    </rPh>
    <rPh sb="632" eb="633">
      <t>ト</t>
    </rPh>
    <rPh sb="634" eb="635">
      <t>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</si>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</sst>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0.98</c:v>
                </c:pt>
                <c:pt idx="1">
                  <c:v>1.59</c:v>
                </c:pt>
                <c:pt idx="2">
                  <c:v>0.4</c:v>
                </c:pt>
                <c:pt idx="3">
                  <c:v>0.45</c:v>
                </c:pt>
                <c:pt idx="4">
                  <c:v>0.47</c:v>
                </c:pt>
              </c:numCache>
            </c:numRef>
          </c:val>
        </c:ser>
        <c:dLbls>
          <c:showLegendKey val="0"/>
          <c:showVal val="0"/>
          <c:showCatName val="0"/>
          <c:showSerName val="0"/>
          <c:showPercent val="0"/>
          <c:showBubbleSize val="0"/>
        </c:dLbls>
        <c:gapWidth val="150"/>
        <c:axId val="36758272"/>
        <c:axId val="36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6758272"/>
        <c:axId val="36760192"/>
      </c:lineChart>
      <c:dateAx>
        <c:axId val="36758272"/>
        <c:scaling>
          <c:orientation val="minMax"/>
        </c:scaling>
        <c:delete val="1"/>
        <c:axPos val="b"/>
        <c:numFmt formatCode="ge" sourceLinked="1"/>
        <c:majorTickMark val="none"/>
        <c:minorTickMark val="none"/>
        <c:tickLblPos val="none"/>
        <c:crossAx val="36760192"/>
        <c:crosses val="autoZero"/>
        <c:auto val="1"/>
        <c:lblOffset val="100"/>
        <c:baseTimeUnit val="years"/>
      </c:dateAx>
      <c:valAx>
        <c:axId val="3676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51.14</c:v>
                </c:pt>
                <c:pt idx="1">
                  <c:v>50.32</c:v>
                </c:pt>
                <c:pt idx="2">
                  <c:v>51.56</c:v>
                </c:pt>
                <c:pt idx="3">
                  <c:v>52.41</c:v>
                </c:pt>
                <c:pt idx="4">
                  <c:v>53.59</c:v>
                </c:pt>
              </c:numCache>
            </c:numRef>
          </c:val>
        </c:ser>
        <c:dLbls>
          <c:showLegendKey val="0"/>
          <c:showVal val="0"/>
          <c:showCatName val="0"/>
          <c:showSerName val="0"/>
          <c:showPercent val="0"/>
          <c:showBubbleSize val="0"/>
        </c:dLbls>
        <c:gapWidth val="150"/>
        <c:axId val="103670912"/>
        <c:axId val="1036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3670912"/>
        <c:axId val="103672832"/>
      </c:lineChart>
      <c:dateAx>
        <c:axId val="103670912"/>
        <c:scaling>
          <c:orientation val="minMax"/>
        </c:scaling>
        <c:delete val="1"/>
        <c:axPos val="b"/>
        <c:numFmt formatCode="ge" sourceLinked="1"/>
        <c:majorTickMark val="none"/>
        <c:minorTickMark val="none"/>
        <c:tickLblPos val="none"/>
        <c:crossAx val="103672832"/>
        <c:crosses val="autoZero"/>
        <c:auto val="1"/>
        <c:lblOffset val="100"/>
        <c:baseTimeUnit val="years"/>
      </c:dateAx>
      <c:valAx>
        <c:axId val="1036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95.1</c:v>
                </c:pt>
                <c:pt idx="1">
                  <c:v>96.92</c:v>
                </c:pt>
                <c:pt idx="2">
                  <c:v>93.94</c:v>
                </c:pt>
                <c:pt idx="3">
                  <c:v>93.55</c:v>
                </c:pt>
                <c:pt idx="4">
                  <c:v>91.81</c:v>
                </c:pt>
              </c:numCache>
            </c:numRef>
          </c:val>
        </c:ser>
        <c:dLbls>
          <c:showLegendKey val="0"/>
          <c:showVal val="0"/>
          <c:showCatName val="0"/>
          <c:showSerName val="0"/>
          <c:showPercent val="0"/>
          <c:showBubbleSize val="0"/>
        </c:dLbls>
        <c:gapWidth val="150"/>
        <c:axId val="103707392"/>
        <c:axId val="1037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3707392"/>
        <c:axId val="103709312"/>
      </c:lineChart>
      <c:dateAx>
        <c:axId val="103707392"/>
        <c:scaling>
          <c:orientation val="minMax"/>
        </c:scaling>
        <c:delete val="1"/>
        <c:axPos val="b"/>
        <c:numFmt formatCode="ge" sourceLinked="1"/>
        <c:majorTickMark val="none"/>
        <c:minorTickMark val="none"/>
        <c:tickLblPos val="none"/>
        <c:crossAx val="103709312"/>
        <c:crosses val="autoZero"/>
        <c:auto val="1"/>
        <c:lblOffset val="100"/>
        <c:baseTimeUnit val="years"/>
      </c:dateAx>
      <c:valAx>
        <c:axId val="1037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102.85</c:v>
                </c:pt>
                <c:pt idx="1">
                  <c:v>104.01</c:v>
                </c:pt>
                <c:pt idx="2">
                  <c:v>109.77</c:v>
                </c:pt>
                <c:pt idx="3">
                  <c:v>110.84</c:v>
                </c:pt>
                <c:pt idx="4">
                  <c:v>109.08</c:v>
                </c:pt>
              </c:numCache>
            </c:numRef>
          </c:val>
        </c:ser>
        <c:dLbls>
          <c:showLegendKey val="0"/>
          <c:showVal val="0"/>
          <c:showCatName val="0"/>
          <c:showSerName val="0"/>
          <c:showPercent val="0"/>
          <c:showBubbleSize val="0"/>
        </c:dLbls>
        <c:gapWidth val="150"/>
        <c:axId val="36794752"/>
        <c:axId val="36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6794752"/>
        <c:axId val="36796672"/>
      </c:lineChart>
      <c:dateAx>
        <c:axId val="36794752"/>
        <c:scaling>
          <c:orientation val="minMax"/>
        </c:scaling>
        <c:delete val="1"/>
        <c:axPos val="b"/>
        <c:numFmt formatCode="ge" sourceLinked="1"/>
        <c:majorTickMark val="none"/>
        <c:minorTickMark val="none"/>
        <c:tickLblPos val="none"/>
        <c:crossAx val="36796672"/>
        <c:crosses val="autoZero"/>
        <c:auto val="1"/>
        <c:lblOffset val="100"/>
        <c:baseTimeUnit val="years"/>
      </c:dateAx>
      <c:valAx>
        <c:axId val="3679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32.64</c:v>
                </c:pt>
                <c:pt idx="1">
                  <c:v>34.119999999999997</c:v>
                </c:pt>
                <c:pt idx="2">
                  <c:v>34.520000000000003</c:v>
                </c:pt>
                <c:pt idx="3">
                  <c:v>36.21</c:v>
                </c:pt>
                <c:pt idx="4">
                  <c:v>37.76</c:v>
                </c:pt>
              </c:numCache>
            </c:numRef>
          </c:val>
        </c:ser>
        <c:dLbls>
          <c:showLegendKey val="0"/>
          <c:showVal val="0"/>
          <c:showCatName val="0"/>
          <c:showSerName val="0"/>
          <c:showPercent val="0"/>
          <c:showBubbleSize val="0"/>
        </c:dLbls>
        <c:gapWidth val="150"/>
        <c:axId val="36823040"/>
        <c:axId val="368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6823040"/>
        <c:axId val="36824960"/>
      </c:lineChart>
      <c:dateAx>
        <c:axId val="36823040"/>
        <c:scaling>
          <c:orientation val="minMax"/>
        </c:scaling>
        <c:delete val="1"/>
        <c:axPos val="b"/>
        <c:numFmt formatCode="ge" sourceLinked="1"/>
        <c:majorTickMark val="none"/>
        <c:minorTickMark val="none"/>
        <c:tickLblPos val="none"/>
        <c:crossAx val="36824960"/>
        <c:crosses val="autoZero"/>
        <c:auto val="1"/>
        <c:lblOffset val="100"/>
        <c:baseTimeUnit val="years"/>
      </c:dateAx>
      <c:valAx>
        <c:axId val="368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325056"/>
        <c:axId val="993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99325056"/>
        <c:axId val="99326976"/>
      </c:lineChart>
      <c:dateAx>
        <c:axId val="99325056"/>
        <c:scaling>
          <c:orientation val="minMax"/>
        </c:scaling>
        <c:delete val="1"/>
        <c:axPos val="b"/>
        <c:numFmt formatCode="ge" sourceLinked="1"/>
        <c:majorTickMark val="none"/>
        <c:minorTickMark val="none"/>
        <c:tickLblPos val="none"/>
        <c:crossAx val="99326976"/>
        <c:crosses val="autoZero"/>
        <c:auto val="1"/>
        <c:lblOffset val="100"/>
        <c:baseTimeUnit val="years"/>
      </c:dateAx>
      <c:valAx>
        <c:axId val="99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15136"/>
        <c:axId val="1023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2315136"/>
        <c:axId val="102317056"/>
      </c:lineChart>
      <c:dateAx>
        <c:axId val="102315136"/>
        <c:scaling>
          <c:orientation val="minMax"/>
        </c:scaling>
        <c:delete val="1"/>
        <c:axPos val="b"/>
        <c:numFmt formatCode="ge" sourceLinked="1"/>
        <c:majorTickMark val="none"/>
        <c:minorTickMark val="none"/>
        <c:tickLblPos val="none"/>
        <c:crossAx val="102317056"/>
        <c:crosses val="autoZero"/>
        <c:auto val="1"/>
        <c:lblOffset val="100"/>
        <c:baseTimeUnit val="years"/>
      </c:dateAx>
      <c:valAx>
        <c:axId val="1023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925.53</c:v>
                </c:pt>
                <c:pt idx="1">
                  <c:v>1726.32</c:v>
                </c:pt>
                <c:pt idx="2">
                  <c:v>513.04</c:v>
                </c:pt>
                <c:pt idx="3">
                  <c:v>597.97</c:v>
                </c:pt>
                <c:pt idx="4">
                  <c:v>547.54999999999995</c:v>
                </c:pt>
              </c:numCache>
            </c:numRef>
          </c:val>
        </c:ser>
        <c:dLbls>
          <c:showLegendKey val="0"/>
          <c:showVal val="0"/>
          <c:showCatName val="0"/>
          <c:showSerName val="0"/>
          <c:showPercent val="0"/>
          <c:showBubbleSize val="0"/>
        </c:dLbls>
        <c:gapWidth val="150"/>
        <c:axId val="102342016"/>
        <c:axId val="1023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2342016"/>
        <c:axId val="102352384"/>
      </c:lineChart>
      <c:dateAx>
        <c:axId val="102342016"/>
        <c:scaling>
          <c:orientation val="minMax"/>
        </c:scaling>
        <c:delete val="1"/>
        <c:axPos val="b"/>
        <c:numFmt formatCode="ge" sourceLinked="1"/>
        <c:majorTickMark val="none"/>
        <c:minorTickMark val="none"/>
        <c:tickLblPos val="none"/>
        <c:crossAx val="102352384"/>
        <c:crosses val="autoZero"/>
        <c:auto val="1"/>
        <c:lblOffset val="100"/>
        <c:baseTimeUnit val="years"/>
      </c:dateAx>
      <c:valAx>
        <c:axId val="10235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326.95999999999998</c:v>
                </c:pt>
                <c:pt idx="1">
                  <c:v>337.92</c:v>
                </c:pt>
                <c:pt idx="2">
                  <c:v>330.3</c:v>
                </c:pt>
                <c:pt idx="3">
                  <c:v>304.57</c:v>
                </c:pt>
                <c:pt idx="4">
                  <c:v>282.14999999999998</c:v>
                </c:pt>
              </c:numCache>
            </c:numRef>
          </c:val>
        </c:ser>
        <c:dLbls>
          <c:showLegendKey val="0"/>
          <c:showVal val="0"/>
          <c:showCatName val="0"/>
          <c:showSerName val="0"/>
          <c:showPercent val="0"/>
          <c:showBubbleSize val="0"/>
        </c:dLbls>
        <c:gapWidth val="150"/>
        <c:axId val="102365824"/>
        <c:axId val="1035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2365824"/>
        <c:axId val="103564032"/>
      </c:lineChart>
      <c:dateAx>
        <c:axId val="102365824"/>
        <c:scaling>
          <c:orientation val="minMax"/>
        </c:scaling>
        <c:delete val="1"/>
        <c:axPos val="b"/>
        <c:numFmt formatCode="ge" sourceLinked="1"/>
        <c:majorTickMark val="none"/>
        <c:minorTickMark val="none"/>
        <c:tickLblPos val="none"/>
        <c:crossAx val="103564032"/>
        <c:crosses val="autoZero"/>
        <c:auto val="1"/>
        <c:lblOffset val="100"/>
        <c:baseTimeUnit val="years"/>
      </c:dateAx>
      <c:valAx>
        <c:axId val="10356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89.83</c:v>
                </c:pt>
                <c:pt idx="1">
                  <c:v>85.98</c:v>
                </c:pt>
                <c:pt idx="2">
                  <c:v>108.02</c:v>
                </c:pt>
                <c:pt idx="3">
                  <c:v>108.89</c:v>
                </c:pt>
                <c:pt idx="4">
                  <c:v>106.73</c:v>
                </c:pt>
              </c:numCache>
            </c:numRef>
          </c:val>
        </c:ser>
        <c:dLbls>
          <c:showLegendKey val="0"/>
          <c:showVal val="0"/>
          <c:showCatName val="0"/>
          <c:showSerName val="0"/>
          <c:showPercent val="0"/>
          <c:showBubbleSize val="0"/>
        </c:dLbls>
        <c:gapWidth val="150"/>
        <c:axId val="103594240"/>
        <c:axId val="1036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3594240"/>
        <c:axId val="103600512"/>
      </c:lineChart>
      <c:dateAx>
        <c:axId val="103594240"/>
        <c:scaling>
          <c:orientation val="minMax"/>
        </c:scaling>
        <c:delete val="1"/>
        <c:axPos val="b"/>
        <c:numFmt formatCode="ge" sourceLinked="1"/>
        <c:majorTickMark val="none"/>
        <c:minorTickMark val="none"/>
        <c:tickLblPos val="none"/>
        <c:crossAx val="103600512"/>
        <c:crosses val="autoZero"/>
        <c:auto val="1"/>
        <c:lblOffset val="100"/>
        <c:baseTimeUnit val="years"/>
      </c:dateAx>
      <c:valAx>
        <c:axId val="1036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185.99</c:v>
                </c:pt>
                <c:pt idx="1">
                  <c:v>192.64</c:v>
                </c:pt>
                <c:pt idx="2">
                  <c:v>152.58000000000001</c:v>
                </c:pt>
                <c:pt idx="3">
                  <c:v>150.34</c:v>
                </c:pt>
                <c:pt idx="4">
                  <c:v>152.1</c:v>
                </c:pt>
              </c:numCache>
            </c:numRef>
          </c:val>
        </c:ser>
        <c:dLbls>
          <c:showLegendKey val="0"/>
          <c:showVal val="0"/>
          <c:showCatName val="0"/>
          <c:showSerName val="0"/>
          <c:showPercent val="0"/>
          <c:showBubbleSize val="0"/>
        </c:dLbls>
        <c:gapWidth val="150"/>
        <c:axId val="103634432"/>
        <c:axId val="1036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3634432"/>
        <c:axId val="103636352"/>
      </c:lineChart>
      <c:dateAx>
        <c:axId val="103634432"/>
        <c:scaling>
          <c:orientation val="minMax"/>
        </c:scaling>
        <c:delete val="1"/>
        <c:axPos val="b"/>
        <c:numFmt formatCode="ge" sourceLinked="1"/>
        <c:majorTickMark val="none"/>
        <c:minorTickMark val="none"/>
        <c:tickLblPos val="none"/>
        <c:crossAx val="103636352"/>
        <c:crosses val="autoZero"/>
        <c:auto val="1"/>
        <c:lblOffset val="100"/>
        <c:baseTimeUnit val="years"/>
      </c:dateAx>
      <c:valAx>
        <c:axId val="1036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吉川市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71584</v>
      </c>
      <c r="AM8" s="61"/>
      <c r="AN8" s="61"/>
      <c r="AO8" s="61"/>
      <c r="AP8" s="61"/>
      <c r="AQ8" s="61"/>
      <c r="AR8" s="61"/>
      <c r="AS8" s="61"/>
      <c r="AT8" s="51">
        <f>データ!$S$6</f>
        <v>31.66</v>
      </c>
      <c r="AU8" s="52"/>
      <c r="AV8" s="52"/>
      <c r="AW8" s="52"/>
      <c r="AX8" s="52"/>
      <c r="AY8" s="52"/>
      <c r="AZ8" s="52"/>
      <c r="BA8" s="52"/>
      <c r="BB8" s="53">
        <f>データ!$T$6</f>
        <v>2261.02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79.680000000000007</v>
      </c>
      <c r="J10" s="52"/>
      <c r="K10" s="52"/>
      <c r="L10" s="52"/>
      <c r="M10" s="52"/>
      <c r="N10" s="52"/>
      <c r="O10" s="64"/>
      <c r="P10" s="53">
        <f>データ!$P$6</f>
        <v>99.98</v>
      </c>
      <c r="Q10" s="53"/>
      <c r="R10" s="53"/>
      <c r="S10" s="53"/>
      <c r="T10" s="53"/>
      <c r="U10" s="53"/>
      <c r="V10" s="53"/>
      <c r="W10" s="61">
        <f>データ!$Q$6</f>
        <v>2430</v>
      </c>
      <c r="X10" s="61"/>
      <c r="Y10" s="61"/>
      <c r="Z10" s="61"/>
      <c r="AA10" s="61"/>
      <c r="AB10" s="61"/>
      <c r="AC10" s="61"/>
      <c r="AD10" s="2"/>
      <c r="AE10" s="2"/>
      <c r="AF10" s="2"/>
      <c r="AG10" s="2"/>
      <c r="AH10" s="5"/>
      <c r="AI10" s="5"/>
      <c r="AJ10" s="5"/>
      <c r="AK10" s="5"/>
      <c r="AL10" s="61">
        <f>データ!$U$6</f>
        <v>71770</v>
      </c>
      <c r="AM10" s="61"/>
      <c r="AN10" s="61"/>
      <c r="AO10" s="61"/>
      <c r="AP10" s="61"/>
      <c r="AQ10" s="61"/>
      <c r="AR10" s="61"/>
      <c r="AS10" s="61"/>
      <c r="AT10" s="51">
        <f>データ!$V$6</f>
        <v>31.66</v>
      </c>
      <c r="AU10" s="52"/>
      <c r="AV10" s="52"/>
      <c r="AW10" s="52"/>
      <c r="AX10" s="52"/>
      <c r="AY10" s="52"/>
      <c r="AZ10" s="52"/>
      <c r="BA10" s="52"/>
      <c r="BB10" s="53">
        <f>データ!$W$6</f>
        <v>2266.9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112437</v>
      </c>
      <c r="D6" s="34">
        <f t="shared" si="3"/>
        <v>46</v>
      </c>
      <c r="E6" s="34">
        <f t="shared" si="3"/>
        <v>1</v>
      </c>
      <c r="F6" s="34">
        <f t="shared" si="3"/>
        <v>0</v>
      </c>
      <c r="G6" s="34">
        <f t="shared" si="3"/>
        <v>1</v>
      </c>
      <c r="H6" s="34" t="str">
        <f t="shared" si="3"/>
        <v>埼玉県　吉川市</v>
      </c>
      <c r="I6" s="34" t="str">
        <f t="shared" si="3"/>
        <v>法適用</v>
      </c>
      <c r="J6" s="34" t="str">
        <f t="shared" si="3"/>
        <v>水道事業</v>
      </c>
      <c r="K6" s="34" t="str">
        <f t="shared" si="3"/>
        <v>末端給水事業</v>
      </c>
      <c r="L6" s="34" t="str">
        <f t="shared" si="3"/>
        <v>A4</v>
      </c>
      <c r="M6" s="34">
        <f t="shared" si="3"/>
        <v>0</v>
      </c>
      <c r="N6" s="35" t="str">
        <f t="shared" si="3"/>
        <v>-</v>
      </c>
      <c r="O6" s="35">
        <f t="shared" si="3"/>
        <v>79.680000000000007</v>
      </c>
      <c r="P6" s="35">
        <f t="shared" si="3"/>
        <v>99.98</v>
      </c>
      <c r="Q6" s="35">
        <f t="shared" si="3"/>
        <v>2430</v>
      </c>
      <c r="R6" s="35">
        <f t="shared" si="3"/>
        <v>71584</v>
      </c>
      <c r="S6" s="35">
        <f t="shared" si="3"/>
        <v>31.66</v>
      </c>
      <c r="T6" s="35">
        <f t="shared" si="3"/>
        <v>2261.02</v>
      </c>
      <c r="U6" s="35">
        <f t="shared" si="3"/>
        <v>71770</v>
      </c>
      <c r="V6" s="35">
        <f t="shared" si="3"/>
        <v>31.66</v>
      </c>
      <c r="W6" s="35">
        <f t="shared" si="3"/>
        <v>2266.9</v>
      </c>
      <c r="X6" s="36">
        <f>IF(X7="",NA(),X7)</f>
        <v>102.85</v>
      </c>
      <c r="Y6" s="36">
        <f t="shared" ref="Y6:AG6" si="4">IF(Y7="",NA(),Y7)</f>
        <v>104.01</v>
      </c>
      <c r="Z6" s="36">
        <f t="shared" si="4"/>
        <v>109.77</v>
      </c>
      <c r="AA6" s="36">
        <f t="shared" si="4"/>
        <v>110.84</v>
      </c>
      <c r="AB6" s="36">
        <f t="shared" si="4"/>
        <v>109.08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925.53</v>
      </c>
      <c r="AU6" s="36">
        <f t="shared" ref="AU6:BC6" si="6">IF(AU7="",NA(),AU7)</f>
        <v>1726.32</v>
      </c>
      <c r="AV6" s="36">
        <f t="shared" si="6"/>
        <v>513.04</v>
      </c>
      <c r="AW6" s="36">
        <f t="shared" si="6"/>
        <v>597.97</v>
      </c>
      <c r="AX6" s="36">
        <f t="shared" si="6"/>
        <v>547.54999999999995</v>
      </c>
      <c r="AY6" s="36">
        <f t="shared" si="6"/>
        <v>701</v>
      </c>
      <c r="AZ6" s="36">
        <f t="shared" si="6"/>
        <v>739.59</v>
      </c>
      <c r="BA6" s="36">
        <f t="shared" si="6"/>
        <v>335.95</v>
      </c>
      <c r="BB6" s="36">
        <f t="shared" si="6"/>
        <v>346.59</v>
      </c>
      <c r="BC6" s="36">
        <f t="shared" si="6"/>
        <v>357.82</v>
      </c>
      <c r="BD6" s="35" t="str">
        <f>IF(BD7="","",IF(BD7="-","【-】","【"&amp;SUBSTITUTE(TEXT(BD7,"#,##0.00"),"-","△")&amp;"】"))</f>
        <v>【262.87】</v>
      </c>
      <c r="BE6" s="36">
        <f>IF(BE7="",NA(),BE7)</f>
        <v>326.95999999999998</v>
      </c>
      <c r="BF6" s="36">
        <f t="shared" ref="BF6:BN6" si="7">IF(BF7="",NA(),BF7)</f>
        <v>337.92</v>
      </c>
      <c r="BG6" s="36">
        <f t="shared" si="7"/>
        <v>330.3</v>
      </c>
      <c r="BH6" s="36">
        <f t="shared" si="7"/>
        <v>304.57</v>
      </c>
      <c r="BI6" s="36">
        <f t="shared" si="7"/>
        <v>282.14999999999998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89.83</v>
      </c>
      <c r="BQ6" s="36">
        <f t="shared" ref="BQ6:BY6" si="8">IF(BQ7="",NA(),BQ7)</f>
        <v>85.98</v>
      </c>
      <c r="BR6" s="36">
        <f t="shared" si="8"/>
        <v>108.02</v>
      </c>
      <c r="BS6" s="36">
        <f t="shared" si="8"/>
        <v>108.89</v>
      </c>
      <c r="BT6" s="36">
        <f t="shared" si="8"/>
        <v>106.73</v>
      </c>
      <c r="BU6" s="36">
        <f t="shared" si="8"/>
        <v>100.27</v>
      </c>
      <c r="BV6" s="36">
        <f t="shared" si="8"/>
        <v>99.46</v>
      </c>
      <c r="BW6" s="36">
        <f t="shared" si="8"/>
        <v>105.21</v>
      </c>
      <c r="BX6" s="36">
        <f t="shared" si="8"/>
        <v>105.71</v>
      </c>
      <c r="BY6" s="36">
        <f t="shared" si="8"/>
        <v>106.01</v>
      </c>
      <c r="BZ6" s="35" t="str">
        <f>IF(BZ7="","",IF(BZ7="-","【-】","【"&amp;SUBSTITUTE(TEXT(BZ7,"#,##0.00"),"-","△")&amp;"】"))</f>
        <v>【105.59】</v>
      </c>
      <c r="CA6" s="36">
        <f>IF(CA7="",NA(),CA7)</f>
        <v>185.99</v>
      </c>
      <c r="CB6" s="36">
        <f t="shared" ref="CB6:CJ6" si="9">IF(CB7="",NA(),CB7)</f>
        <v>192.64</v>
      </c>
      <c r="CC6" s="36">
        <f t="shared" si="9"/>
        <v>152.58000000000001</v>
      </c>
      <c r="CD6" s="36">
        <f t="shared" si="9"/>
        <v>150.34</v>
      </c>
      <c r="CE6" s="36">
        <f t="shared" si="9"/>
        <v>152.1</v>
      </c>
      <c r="CF6" s="36">
        <f t="shared" si="9"/>
        <v>169.62</v>
      </c>
      <c r="CG6" s="36">
        <f t="shared" si="9"/>
        <v>171.78</v>
      </c>
      <c r="CH6" s="36">
        <f t="shared" si="9"/>
        <v>162.59</v>
      </c>
      <c r="CI6" s="36">
        <f t="shared" si="9"/>
        <v>162.15</v>
      </c>
      <c r="CJ6" s="36">
        <f t="shared" si="9"/>
        <v>162.24</v>
      </c>
      <c r="CK6" s="35" t="str">
        <f>IF(CK7="","",IF(CK7="-","【-】","【"&amp;SUBSTITUTE(TEXT(CK7,"#,##0.00"),"-","△")&amp;"】"))</f>
        <v>【163.27】</v>
      </c>
      <c r="CL6" s="36">
        <f>IF(CL7="",NA(),CL7)</f>
        <v>51.14</v>
      </c>
      <c r="CM6" s="36">
        <f t="shared" ref="CM6:CU6" si="10">IF(CM7="",NA(),CM7)</f>
        <v>50.32</v>
      </c>
      <c r="CN6" s="36">
        <f t="shared" si="10"/>
        <v>51.56</v>
      </c>
      <c r="CO6" s="36">
        <f t="shared" si="10"/>
        <v>52.41</v>
      </c>
      <c r="CP6" s="36">
        <f t="shared" si="10"/>
        <v>53.59</v>
      </c>
      <c r="CQ6" s="36">
        <f t="shared" si="10"/>
        <v>59.88</v>
      </c>
      <c r="CR6" s="36">
        <f t="shared" si="10"/>
        <v>59.68</v>
      </c>
      <c r="CS6" s="36">
        <f t="shared" si="10"/>
        <v>59.17</v>
      </c>
      <c r="CT6" s="36">
        <f t="shared" si="10"/>
        <v>59.34</v>
      </c>
      <c r="CU6" s="36">
        <f t="shared" si="10"/>
        <v>59.11</v>
      </c>
      <c r="CV6" s="35" t="str">
        <f>IF(CV7="","",IF(CV7="-","【-】","【"&amp;SUBSTITUTE(TEXT(CV7,"#,##0.00"),"-","△")&amp;"】"))</f>
        <v>【59.94】</v>
      </c>
      <c r="CW6" s="36">
        <f>IF(CW7="",NA(),CW7)</f>
        <v>95.1</v>
      </c>
      <c r="CX6" s="36">
        <f t="shared" ref="CX6:DF6" si="11">IF(CX7="",NA(),CX7)</f>
        <v>96.92</v>
      </c>
      <c r="CY6" s="36">
        <f t="shared" si="11"/>
        <v>93.94</v>
      </c>
      <c r="CZ6" s="36">
        <f t="shared" si="11"/>
        <v>93.55</v>
      </c>
      <c r="DA6" s="36">
        <f t="shared" si="11"/>
        <v>91.81</v>
      </c>
      <c r="DB6" s="36">
        <f t="shared" si="11"/>
        <v>87.65</v>
      </c>
      <c r="DC6" s="36">
        <f t="shared" si="11"/>
        <v>87.63</v>
      </c>
      <c r="DD6" s="36">
        <f t="shared" si="11"/>
        <v>87.6</v>
      </c>
      <c r="DE6" s="36">
        <f t="shared" si="11"/>
        <v>87.74</v>
      </c>
      <c r="DF6" s="36">
        <f t="shared" si="11"/>
        <v>87.91</v>
      </c>
      <c r="DG6" s="35" t="str">
        <f>IF(DG7="","",IF(DG7="-","【-】","【"&amp;SUBSTITUTE(TEXT(DG7,"#,##0.00"),"-","△")&amp;"】"))</f>
        <v>【90.22】</v>
      </c>
      <c r="DH6" s="36">
        <f>IF(DH7="",NA(),DH7)</f>
        <v>32.64</v>
      </c>
      <c r="DI6" s="36">
        <f t="shared" ref="DI6:DQ6" si="12">IF(DI7="",NA(),DI7)</f>
        <v>34.119999999999997</v>
      </c>
      <c r="DJ6" s="36">
        <f t="shared" si="12"/>
        <v>34.520000000000003</v>
      </c>
      <c r="DK6" s="36">
        <f t="shared" si="12"/>
        <v>36.21</v>
      </c>
      <c r="DL6" s="36">
        <f t="shared" si="12"/>
        <v>37.76</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0.98</v>
      </c>
      <c r="EE6" s="36">
        <f t="shared" ref="EE6:EM6" si="14">IF(EE7="",NA(),EE7)</f>
        <v>1.59</v>
      </c>
      <c r="EF6" s="36">
        <f t="shared" si="14"/>
        <v>0.4</v>
      </c>
      <c r="EG6" s="36">
        <f t="shared" si="14"/>
        <v>0.45</v>
      </c>
      <c r="EH6" s="36">
        <f t="shared" si="14"/>
        <v>0.47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112437</v>
      </c>
      <c r="D7" s="38">
        <v>46</v>
      </c>
      <c r="E7" s="38">
        <v>1</v>
      </c>
      <c r="F7" s="38">
        <v>0</v>
      </c>
      <c r="G7" s="38">
        <v>1</v>
      </c>
      <c r="H7" s="38" t="s">
        <v>105</v>
      </c>
      <c r="I7" s="38" t="s">
        <v>106</v>
      </c>
      <c r="J7" s="38" t="s">
        <v>107</v>
      </c>
      <c r="K7" s="38" t="s">
        <v>108</v>
      </c>
      <c r="L7" s="38" t="s">
        <v>109</v>
      </c>
      <c r="M7" s="38"/>
      <c r="N7" s="39" t="s">
        <v>110</v>
      </c>
      <c r="O7" s="39">
        <v>79.680000000000007</v>
      </c>
      <c r="P7" s="39">
        <v>99.98</v>
      </c>
      <c r="Q7" s="39">
        <v>2430</v>
      </c>
      <c r="R7" s="39">
        <v>71584</v>
      </c>
      <c r="S7" s="39">
        <v>31.66</v>
      </c>
      <c r="T7" s="39">
        <v>2261.02</v>
      </c>
      <c r="U7" s="39">
        <v>71770</v>
      </c>
      <c r="V7" s="39">
        <v>31.66</v>
      </c>
      <c r="W7" s="39">
        <v>2266.9</v>
      </c>
      <c r="X7" s="39">
        <v>102.85</v>
      </c>
      <c r="Y7" s="39">
        <v>104.01</v>
      </c>
      <c r="Z7" s="39">
        <v>109.77</v>
      </c>
      <c r="AA7" s="39">
        <v>110.84</v>
      </c>
      <c r="AB7" s="39">
        <v>109.08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925.53</v>
      </c>
      <c r="AU7" s="39">
        <v>1726.32</v>
      </c>
      <c r="AV7" s="39">
        <v>513.04</v>
      </c>
      <c r="AW7" s="39">
        <v>597.97</v>
      </c>
      <c r="AX7" s="39">
        <v>547.54999999999995</v>
      </c>
      <c r="AY7" s="39">
        <v>701</v>
      </c>
      <c r="AZ7" s="39">
        <v>739.59</v>
      </c>
      <c r="BA7" s="39">
        <v>335.95</v>
      </c>
      <c r="BB7" s="39">
        <v>346.59</v>
      </c>
      <c r="BC7" s="39">
        <v>357.82</v>
      </c>
      <c r="BD7" s="39">
        <v>262.87</v>
      </c>
      <c r="BE7" s="39">
        <v>326.95999999999998</v>
      </c>
      <c r="BF7" s="39">
        <v>337.92</v>
      </c>
      <c r="BG7" s="39">
        <v>330.3</v>
      </c>
      <c r="BH7" s="39">
        <v>304.57</v>
      </c>
      <c r="BI7" s="39">
        <v>282.14999999999998</v>
      </c>
      <c r="BJ7" s="39">
        <v>330.99</v>
      </c>
      <c r="BK7" s="39">
        <v>324.08999999999997</v>
      </c>
      <c r="BL7" s="39">
        <v>319.82</v>
      </c>
      <c r="BM7" s="39">
        <v>312.02999999999997</v>
      </c>
      <c r="BN7" s="39">
        <v>307.45999999999998</v>
      </c>
      <c r="BO7" s="39">
        <v>270.87</v>
      </c>
      <c r="BP7" s="39">
        <v>89.83</v>
      </c>
      <c r="BQ7" s="39">
        <v>85.98</v>
      </c>
      <c r="BR7" s="39">
        <v>108.02</v>
      </c>
      <c r="BS7" s="39">
        <v>108.89</v>
      </c>
      <c r="BT7" s="39">
        <v>106.73</v>
      </c>
      <c r="BU7" s="39">
        <v>100.27</v>
      </c>
      <c r="BV7" s="39">
        <v>99.46</v>
      </c>
      <c r="BW7" s="39">
        <v>105.21</v>
      </c>
      <c r="BX7" s="39">
        <v>105.71</v>
      </c>
      <c r="BY7" s="39">
        <v>106.01</v>
      </c>
      <c r="BZ7" s="39">
        <v>105.59</v>
      </c>
      <c r="CA7" s="39">
        <v>185.99</v>
      </c>
      <c r="CB7" s="39">
        <v>192.64</v>
      </c>
      <c r="CC7" s="39">
        <v>152.58000000000001</v>
      </c>
      <c r="CD7" s="39">
        <v>150.34</v>
      </c>
      <c r="CE7" s="39">
        <v>152.1</v>
      </c>
      <c r="CF7" s="39">
        <v>169.62</v>
      </c>
      <c r="CG7" s="39">
        <v>171.78</v>
      </c>
      <c r="CH7" s="39">
        <v>162.59</v>
      </c>
      <c r="CI7" s="39">
        <v>162.15</v>
      </c>
      <c r="CJ7" s="39">
        <v>162.24</v>
      </c>
      <c r="CK7" s="39">
        <v>163.27000000000001</v>
      </c>
      <c r="CL7" s="39">
        <v>51.14</v>
      </c>
      <c r="CM7" s="39">
        <v>50.32</v>
      </c>
      <c r="CN7" s="39">
        <v>51.56</v>
      </c>
      <c r="CO7" s="39">
        <v>52.41</v>
      </c>
      <c r="CP7" s="39">
        <v>53.59</v>
      </c>
      <c r="CQ7" s="39">
        <v>59.88</v>
      </c>
      <c r="CR7" s="39">
        <v>59.68</v>
      </c>
      <c r="CS7" s="39">
        <v>59.17</v>
      </c>
      <c r="CT7" s="39">
        <v>59.34</v>
      </c>
      <c r="CU7" s="39">
        <v>59.11</v>
      </c>
      <c r="CV7" s="39">
        <v>59.94</v>
      </c>
      <c r="CW7" s="39">
        <v>95.1</v>
      </c>
      <c r="CX7" s="39">
        <v>96.92</v>
      </c>
      <c r="CY7" s="39">
        <v>93.94</v>
      </c>
      <c r="CZ7" s="39">
        <v>93.55</v>
      </c>
      <c r="DA7" s="39">
        <v>91.81</v>
      </c>
      <c r="DB7" s="39">
        <v>87.65</v>
      </c>
      <c r="DC7" s="39">
        <v>87.63</v>
      </c>
      <c r="DD7" s="39">
        <v>87.6</v>
      </c>
      <c r="DE7" s="39">
        <v>87.74</v>
      </c>
      <c r="DF7" s="39">
        <v>87.91</v>
      </c>
      <c r="DG7" s="39">
        <v>90.22</v>
      </c>
      <c r="DH7" s="39">
        <v>32.64</v>
      </c>
      <c r="DI7" s="39">
        <v>34.119999999999997</v>
      </c>
      <c r="DJ7" s="39">
        <v>34.520000000000003</v>
      </c>
      <c r="DK7" s="39">
        <v>36.21</v>
      </c>
      <c r="DL7" s="39">
        <v>37.76</v>
      </c>
      <c r="DM7" s="39">
        <v>38.69</v>
      </c>
      <c r="DN7" s="39">
        <v>39.65</v>
      </c>
      <c r="DO7" s="39">
        <v>45.25</v>
      </c>
      <c r="DP7" s="39">
        <v>46.27</v>
      </c>
      <c r="DQ7" s="39">
        <v>46.88</v>
      </c>
      <c r="DR7" s="39">
        <v>47.91</v>
      </c>
      <c r="DS7" s="39">
        <v>0</v>
      </c>
      <c r="DT7" s="39">
        <v>0</v>
      </c>
      <c r="DU7" s="39">
        <v>0</v>
      </c>
      <c r="DV7" s="39">
        <v>0</v>
      </c>
      <c r="DW7" s="39">
        <v>0</v>
      </c>
      <c r="DX7" s="39">
        <v>8.4</v>
      </c>
      <c r="DY7" s="39">
        <v>9.7100000000000009</v>
      </c>
      <c r="DZ7" s="39">
        <v>10.71</v>
      </c>
      <c r="EA7" s="39">
        <v>10.93</v>
      </c>
      <c r="EB7" s="39">
        <v>13.39</v>
      </c>
      <c r="EC7" s="39">
        <v>15</v>
      </c>
      <c r="ED7" s="39">
        <v>0.98</v>
      </c>
      <c r="EE7" s="39">
        <v>1.59</v>
      </c>
      <c r="EF7" s="39">
        <v>0.4</v>
      </c>
      <c r="EG7" s="39">
        <v>0.45</v>
      </c>
      <c r="EH7" s="39">
        <v>0.47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2018-02-08T06:40:51Z</cp:lastPrinted>
  <dcterms:created xsi:type="dcterms:W3CDTF">2017-12-25T01:25:10Z</dcterms:created>
  <dcterms:modified xsi:type="dcterms:W3CDTF">2018-02-08T07:16:34Z</dcterms:modified>
  <cp:category/>
</cp:coreProperties>
</file>