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1業務担当\調査回答\H29\30.01.29【県市町村課】公営企業に係る経営比較分析表（下水道事業平成28年度決算）の分析等について（照会）\2 回答\日高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W10" i="4"/>
  <c r="BB8"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<sst xmlns="http://schemas.openxmlformats.org/spreadsheetml/2006/main" count="235" uniqueCount="123">
  <si>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</si>
  <si>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</si>
  <si>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</si>
  <si>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</si>
  <si>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</si>
  <si>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</si>
  <si>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</si>
  <si>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</si>
  <si>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</si>
  <si>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</si>
  <si>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</si>
  <si>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</si>
  <si>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</si>
  <si>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</si>
  <si>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</si>
  <si>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</si>
  <si>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</si>
  <si>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</si>
  <si>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</si>
  <si>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</si>
  <si>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</si>
  <si>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</si>
  <si>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</si>
  <si>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</si>
  <si>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</si>
  <si>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</si>
  <si>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</si>
  <si>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</si>
  <si>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</si>
  <si>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</si>
  <si>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</si>
  <si>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</si>
  <si>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</si>
  <si>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</si>
  <si>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</si>
  <si>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</si>
  <si>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</si>
  <si>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</si>
  <si>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</si>
  <si>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</si>
  <si>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</si>
  <si>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</si>
  <si>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</si>
  <si>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</si>
  <si>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</si>
  <si>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</si>
  <si>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</si>
  <si>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</si>
  <si>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</si>
  <si>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</si>
  <si>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</si>
  <si>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</si>
  <si>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</si>
  <si>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</si>
  <si>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</si>
  <si>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</si>
  <si>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</si>
  <si>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</si>
  <si>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</si>
  <si>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</si>
  <si>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</si>
  <si>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</si>
  <si>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</si>
  <si>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</si>
  <si>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</si>
  <si>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</si>
  <si>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</si>
  <si>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</si>
  <si>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</si>
  <si>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</si>
  <si>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</si>
  <si>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</si>
  <si>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</si>
  <si>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</si>
  <si>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</si>
  <si>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</si>
  <si>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</si>
  <si>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</si>
  <si>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</si>
  <si>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</si>
  <si>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</si>
  <si>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</si>
  <si>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</si>
  <si>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</si>
  <si>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</si>
  <si>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</si>
  <si>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</si>
  <si>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</si>
  <si>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</si>
  <si>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</si>
  <si>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</si>
  <si>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</si>
  <si>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</si>
  <si>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</si>
  <si>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</si>
  <si>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</si>
  <si>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</si>
  <si>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</si>
  <si>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</si>
  <si>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</si>
  <si>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</si>
  <si>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</si>
  <si>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</si>
  <si>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</si>
  <si>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</si>
  <si>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</si>
  <si>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</si>
  <si>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</si>
  <si>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日高市</t>
  </si>
  <si>
    <t>法適用</t>
  </si>
  <si>
    <t>下水道事業</t>
  </si>
  <si>
    <t>公共下水道</t>
  </si>
  <si>
    <t>Bc2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</si>
  <si>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</si>
  <si>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</si>
  <si>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</si>
  <si>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</si>
  <si>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</si>
  <si>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</si>
  <si>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</si>
  <si>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28年度末における日高市公共下水道事業の経営状況は、経常収支が黒字であること、累積欠損金がないこと、水洗化率が高いこと、翌年度の支払金が確保されていることなどから比較的経営が安定していことが伺えます。
　しかしながら、今後老朽化する施設の更新を行うことにより、大量の投資が発生するため、ストックマネジメント計画の着実な実行や経営戦略のローリングによる経営分析を適切に行い、投資の平準化に努め、持続可能な下水道事業の経営に努めていきます。</t>
    <rPh sb="1" eb="3">
      <t>ヘイセイ</t>
    </rPh>
    <rPh sb="5" eb="7">
      <t>ネンド</t>
    </rPh>
    <rPh sb="7" eb="8">
      <t>マツ</t>
    </rPh>
    <rPh sb="12" eb="15">
      <t>ヒダカシ</t>
    </rPh>
    <rPh sb="15" eb="17">
      <t>コウキョウ</t>
    </rPh>
    <rPh sb="17" eb="20">
      <t>ゲスイドウ</t>
    </rPh>
    <rPh sb="20" eb="22">
      <t>ジギョウ</t>
    </rPh>
    <rPh sb="23" eb="25">
      <t>ケイエイ</t>
    </rPh>
    <rPh sb="25" eb="27">
      <t>ジョウキョウ</t>
    </rPh>
    <rPh sb="29" eb="31">
      <t>ケイジョウ</t>
    </rPh>
    <rPh sb="31" eb="33">
      <t>シュウシ</t>
    </rPh>
    <rPh sb="34" eb="36">
      <t>クロジ</t>
    </rPh>
    <rPh sb="42" eb="44">
      <t>ルイセキ</t>
    </rPh>
    <rPh sb="44" eb="47">
      <t>ケッソンキン</t>
    </rPh>
    <rPh sb="53" eb="56">
      <t>スイセンカ</t>
    </rPh>
    <rPh sb="56" eb="57">
      <t>リツ</t>
    </rPh>
    <rPh sb="58" eb="59">
      <t>タカ</t>
    </rPh>
    <rPh sb="63" eb="66">
      <t>ヨクネンド</t>
    </rPh>
    <rPh sb="67" eb="69">
      <t>シハライ</t>
    </rPh>
    <rPh sb="69" eb="70">
      <t>キン</t>
    </rPh>
    <rPh sb="71" eb="73">
      <t>カクホ</t>
    </rPh>
    <rPh sb="84" eb="87">
      <t>ヒカクテキ</t>
    </rPh>
    <rPh sb="87" eb="89">
      <t>ケイエイ</t>
    </rPh>
    <rPh sb="90" eb="92">
      <t>アンテイ</t>
    </rPh>
    <rPh sb="98" eb="99">
      <t>ウカガ</t>
    </rPh>
    <rPh sb="112" eb="114">
      <t>コンゴ</t>
    </rPh>
    <rPh sb="114" eb="117">
      <t>ロウキュウカ</t>
    </rPh>
    <rPh sb="119" eb="121">
      <t>シセツ</t>
    </rPh>
    <rPh sb="122" eb="124">
      <t>コウシン</t>
    </rPh>
    <rPh sb="125" eb="126">
      <t>オコナ</t>
    </rPh>
    <rPh sb="133" eb="135">
      <t>タイリョウ</t>
    </rPh>
    <rPh sb="136" eb="138">
      <t>トウシ</t>
    </rPh>
    <rPh sb="139" eb="141">
      <t>ハッセイ</t>
    </rPh>
    <rPh sb="156" eb="158">
      <t>ケイカク</t>
    </rPh>
    <rPh sb="159" eb="161">
      <t>チャクジツ</t>
    </rPh>
    <rPh sb="162" eb="164">
      <t>ジッコウ</t>
    </rPh>
    <rPh sb="165" eb="167">
      <t>ケイエイ</t>
    </rPh>
    <rPh sb="167" eb="169">
      <t>センリャク</t>
    </rPh>
    <rPh sb="178" eb="180">
      <t>ケイエイ</t>
    </rPh>
    <rPh sb="180" eb="182">
      <t>ブンセキ</t>
    </rPh>
    <rPh sb="183" eb="185">
      <t>テキセツ</t>
    </rPh>
    <rPh sb="186" eb="187">
      <t>オコナ</t>
    </rPh>
    <rPh sb="189" eb="191">
      <t>トウシ</t>
    </rPh>
    <rPh sb="192" eb="195">
      <t>ヘイジュンカ</t>
    </rPh>
    <rPh sb="196" eb="197">
      <t>ツト</t>
    </rPh>
    <rPh sb="199" eb="201">
      <t>ジゾク</t>
    </rPh>
    <rPh sb="201" eb="203">
      <t>カノウ</t>
    </rPh>
    <rPh sb="204" eb="207">
      <t>ゲスイドウ</t>
    </rPh>
    <rPh sb="207" eb="209">
      <t>ジギョウ</t>
    </rPh>
    <rPh sb="210" eb="212">
      <t>ケイエイ</t>
    </rPh>
    <rPh sb="213" eb="214">
      <t>ツト</t>
    </rPh>
    <phoneticPr fontId="4"/>
  </si>
  <si>
    <t>①収支は黒字が続いているものの、今後予想される施設の更新工事に備え維持管理費の更なる縮減に努めます。
②平成26年度から累積欠損金は発生していません。今後も欠損金が発生しないように経営の安定化に努めます。
③流動比率は100％を超えており、必要な資金は確保されていますが、中期的な企業債償還額を念頭に経営の効率化を図ります。
④概ね平均値と同等となっていますが、今後予定される更新工事等について、ストックマネジメント計画及び経営戦略に基づき、投資の平準化に努め経営の安定を図ります。
⑤経費回収率は100％を超えており、対象経費は使用料で賄えている状況が続いています。今後も維持管理費の縮減に努めます。
⑥単独公共下水道であり、総体的に処理原価が高くなっているため、さらに維持管理費の縮減に努めます。
⑦当該値は、概ね平均値と同様となっていることから、ある程度の施設利用がなされているといえます。
⑧当該値は平均値と比べ高い水準にありますが、引き続き普及促進に努めます。</t>
    <rPh sb="1" eb="3">
      <t>シュウシ</t>
    </rPh>
    <rPh sb="4" eb="6">
      <t>クロジ</t>
    </rPh>
    <rPh sb="7" eb="8">
      <t>ツヅ</t>
    </rPh>
    <rPh sb="16" eb="18">
      <t>コンゴ</t>
    </rPh>
    <rPh sb="18" eb="20">
      <t>ヨソウ</t>
    </rPh>
    <rPh sb="23" eb="25">
      <t>シセツ</t>
    </rPh>
    <rPh sb="26" eb="28">
      <t>コウシン</t>
    </rPh>
    <rPh sb="28" eb="30">
      <t>コウジ</t>
    </rPh>
    <rPh sb="31" eb="32">
      <t>ソナ</t>
    </rPh>
    <rPh sb="33" eb="35">
      <t>イジ</t>
    </rPh>
    <rPh sb="35" eb="37">
      <t>カンリ</t>
    </rPh>
    <rPh sb="37" eb="38">
      <t>ヒ</t>
    </rPh>
    <rPh sb="39" eb="40">
      <t>サラ</t>
    </rPh>
    <rPh sb="42" eb="44">
      <t>シュクゲン</t>
    </rPh>
    <rPh sb="45" eb="46">
      <t>ツト</t>
    </rPh>
    <rPh sb="52" eb="54">
      <t>ヘイセイ</t>
    </rPh>
    <rPh sb="56" eb="58">
      <t>ネンド</t>
    </rPh>
    <rPh sb="60" eb="62">
      <t>ルイセキ</t>
    </rPh>
    <rPh sb="62" eb="65">
      <t>ケッソンキン</t>
    </rPh>
    <rPh sb="66" eb="68">
      <t>ハッセイ</t>
    </rPh>
    <rPh sb="75" eb="77">
      <t>コンゴ</t>
    </rPh>
    <rPh sb="78" eb="81">
      <t>ケッソンキン</t>
    </rPh>
    <rPh sb="82" eb="84">
      <t>ハッセイ</t>
    </rPh>
    <rPh sb="90" eb="92">
      <t>ケイエイ</t>
    </rPh>
    <rPh sb="93" eb="96">
      <t>アンテイカ</t>
    </rPh>
    <rPh sb="97" eb="98">
      <t>ツト</t>
    </rPh>
    <rPh sb="104" eb="106">
      <t>リュウドウ</t>
    </rPh>
    <rPh sb="106" eb="108">
      <t>ヒリツ</t>
    </rPh>
    <rPh sb="114" eb="115">
      <t>コ</t>
    </rPh>
    <rPh sb="120" eb="122">
      <t>ヒツヨウ</t>
    </rPh>
    <rPh sb="123" eb="125">
      <t>シキン</t>
    </rPh>
    <rPh sb="126" eb="128">
      <t>カクホ</t>
    </rPh>
    <rPh sb="136" eb="139">
      <t>チュウキテキ</t>
    </rPh>
    <rPh sb="143" eb="145">
      <t>ショウカン</t>
    </rPh>
    <rPh sb="145" eb="146">
      <t>ガク</t>
    </rPh>
    <rPh sb="147" eb="149">
      <t>ネントウ</t>
    </rPh>
    <rPh sb="150" eb="152">
      <t>ケイエイ</t>
    </rPh>
    <rPh sb="153" eb="156">
      <t>コウリツカ</t>
    </rPh>
    <rPh sb="157" eb="158">
      <t>ハカ</t>
    </rPh>
    <rPh sb="164" eb="165">
      <t>オオム</t>
    </rPh>
    <rPh sb="166" eb="169">
      <t>ヘイキンチ</t>
    </rPh>
    <rPh sb="170" eb="172">
      <t>ドウトウ</t>
    </rPh>
    <rPh sb="181" eb="183">
      <t>コンゴ</t>
    </rPh>
    <rPh sb="183" eb="185">
      <t>ヨテイ</t>
    </rPh>
    <rPh sb="188" eb="190">
      <t>コウシン</t>
    </rPh>
    <rPh sb="190" eb="192">
      <t>コウジ</t>
    </rPh>
    <rPh sb="192" eb="193">
      <t>トウ</t>
    </rPh>
    <rPh sb="208" eb="210">
      <t>ケイカク</t>
    </rPh>
    <rPh sb="210" eb="211">
      <t>オヨ</t>
    </rPh>
    <rPh sb="212" eb="214">
      <t>ケイエイ</t>
    </rPh>
    <rPh sb="214" eb="216">
      <t>センリャク</t>
    </rPh>
    <rPh sb="217" eb="218">
      <t>モト</t>
    </rPh>
    <rPh sb="221" eb="223">
      <t>トウシ</t>
    </rPh>
    <rPh sb="224" eb="227">
      <t>ヘイジュンカ</t>
    </rPh>
    <rPh sb="228" eb="229">
      <t>ツト</t>
    </rPh>
    <rPh sb="230" eb="232">
      <t>ケイエイ</t>
    </rPh>
    <rPh sb="236" eb="237">
      <t>ハカ</t>
    </rPh>
    <rPh sb="243" eb="245">
      <t>ケイヒ</t>
    </rPh>
    <rPh sb="245" eb="247">
      <t>カイシュウ</t>
    </rPh>
    <rPh sb="247" eb="248">
      <t>リツ</t>
    </rPh>
    <rPh sb="254" eb="255">
      <t>コ</t>
    </rPh>
    <rPh sb="260" eb="262">
      <t>タイショウ</t>
    </rPh>
    <rPh sb="262" eb="264">
      <t>ケイヒ</t>
    </rPh>
    <rPh sb="265" eb="268">
      <t>シヨウリョウ</t>
    </rPh>
    <rPh sb="269" eb="270">
      <t>マカナ</t>
    </rPh>
    <rPh sb="274" eb="276">
      <t>ジョウキョウ</t>
    </rPh>
    <rPh sb="277" eb="278">
      <t>ツヅ</t>
    </rPh>
    <rPh sb="284" eb="286">
      <t>コンゴ</t>
    </rPh>
    <rPh sb="287" eb="289">
      <t>イジ</t>
    </rPh>
    <rPh sb="289" eb="291">
      <t>カンリ</t>
    </rPh>
    <rPh sb="291" eb="292">
      <t>ヒ</t>
    </rPh>
    <rPh sb="293" eb="295">
      <t>シュクゲン</t>
    </rPh>
    <rPh sb="296" eb="297">
      <t>ツト</t>
    </rPh>
    <rPh sb="303" eb="305">
      <t>タンドク</t>
    </rPh>
    <rPh sb="305" eb="307">
      <t>コウキョウ</t>
    </rPh>
    <rPh sb="307" eb="310">
      <t>ゲスイドウ</t>
    </rPh>
    <rPh sb="314" eb="317">
      <t>ソウタイテキ</t>
    </rPh>
    <rPh sb="318" eb="320">
      <t>ショリ</t>
    </rPh>
    <rPh sb="320" eb="322">
      <t>ゲンカ</t>
    </rPh>
    <rPh sb="323" eb="324">
      <t>タカ</t>
    </rPh>
    <rPh sb="336" eb="338">
      <t>イジ</t>
    </rPh>
    <rPh sb="338" eb="340">
      <t>カンリ</t>
    </rPh>
    <rPh sb="340" eb="341">
      <t>ヒ</t>
    </rPh>
    <rPh sb="342" eb="344">
      <t>シュクゲン</t>
    </rPh>
    <rPh sb="345" eb="346">
      <t>ツト</t>
    </rPh>
    <rPh sb="352" eb="354">
      <t>トウガイ</t>
    </rPh>
    <rPh sb="354" eb="355">
      <t>アタイ</t>
    </rPh>
    <rPh sb="357" eb="358">
      <t>オオム</t>
    </rPh>
    <rPh sb="359" eb="362">
      <t>ヘイキンチ</t>
    </rPh>
    <rPh sb="363" eb="365">
      <t>ドウヨウ</t>
    </rPh>
    <rPh sb="378" eb="380">
      <t>テイド</t>
    </rPh>
    <rPh sb="381" eb="383">
      <t>シセツ</t>
    </rPh>
    <rPh sb="383" eb="385">
      <t>リヨウ</t>
    </rPh>
    <rPh sb="400" eb="402">
      <t>トウガイ</t>
    </rPh>
    <rPh sb="402" eb="403">
      <t>チ</t>
    </rPh>
    <rPh sb="404" eb="407">
      <t>ヘイキンチ</t>
    </rPh>
    <rPh sb="408" eb="409">
      <t>クラ</t>
    </rPh>
    <rPh sb="410" eb="411">
      <t>タカ</t>
    </rPh>
    <rPh sb="412" eb="414">
      <t>スイジュン</t>
    </rPh>
    <rPh sb="421" eb="422">
      <t>ヒ</t>
    </rPh>
    <rPh sb="423" eb="424">
      <t>ツヅ</t>
    </rPh>
    <rPh sb="425" eb="427">
      <t>フキュウ</t>
    </rPh>
    <rPh sb="427" eb="429">
      <t>ソクシン</t>
    </rPh>
    <rPh sb="430" eb="431">
      <t>ツト</t>
    </rPh>
    <phoneticPr fontId="4"/>
  </si>
  <si>
    <t>①昭和63年の供用開始後30年を経過し、終末処理場の機械・電気設備が法定耐用年数を迎えているため、当該値が平成26年度から高くなっています。ストックマネジメント計画を作成し、施設の更新・延命化を効率的に行うことで、投資の平準化を図ります。
②法定耐用年数を経過した管渠はないが、今後予想される管渠の更新を見据え計画的な点検等を実施してまいります。
③武蔵台・横手台地区の公共下水道への接続のための更新工事を実施しました。管渠の改築・更新については、費用対効果を検証し効率的な工法により実施してまいります。</t>
    <rPh sb="1" eb="3">
      <t>ショウワ</t>
    </rPh>
    <rPh sb="5" eb="6">
      <t>ネン</t>
    </rPh>
    <rPh sb="7" eb="9">
      <t>キョウヨウ</t>
    </rPh>
    <rPh sb="9" eb="11">
      <t>カイシ</t>
    </rPh>
    <rPh sb="11" eb="12">
      <t>ゴ</t>
    </rPh>
    <rPh sb="14" eb="15">
      <t>ネン</t>
    </rPh>
    <rPh sb="16" eb="18">
      <t>ケイカ</t>
    </rPh>
    <rPh sb="20" eb="22">
      <t>シュウマツ</t>
    </rPh>
    <rPh sb="22" eb="24">
      <t>ショリ</t>
    </rPh>
    <rPh sb="24" eb="25">
      <t>ジョウ</t>
    </rPh>
    <rPh sb="26" eb="28">
      <t>キカイ</t>
    </rPh>
    <rPh sb="29" eb="30">
      <t>デン</t>
    </rPh>
    <rPh sb="30" eb="31">
      <t>キ</t>
    </rPh>
    <rPh sb="31" eb="33">
      <t>セツビ</t>
    </rPh>
    <rPh sb="34" eb="36">
      <t>ホウテイ</t>
    </rPh>
    <rPh sb="36" eb="38">
      <t>タイヨウ</t>
    </rPh>
    <rPh sb="38" eb="40">
      <t>ネンスウ</t>
    </rPh>
    <rPh sb="41" eb="42">
      <t>ムカ</t>
    </rPh>
    <rPh sb="49" eb="51">
      <t>トウガイ</t>
    </rPh>
    <rPh sb="51" eb="52">
      <t>チ</t>
    </rPh>
    <rPh sb="53" eb="55">
      <t>ヘイセイ</t>
    </rPh>
    <rPh sb="57" eb="59">
      <t>ネンド</t>
    </rPh>
    <rPh sb="61" eb="62">
      <t>タカ</t>
    </rPh>
    <rPh sb="80" eb="82">
      <t>ケイカク</t>
    </rPh>
    <rPh sb="83" eb="85">
      <t>サクセイ</t>
    </rPh>
    <rPh sb="87" eb="89">
      <t>シセツ</t>
    </rPh>
    <rPh sb="90" eb="92">
      <t>コウシン</t>
    </rPh>
    <rPh sb="93" eb="95">
      <t>エンメイ</t>
    </rPh>
    <rPh sb="95" eb="96">
      <t>カ</t>
    </rPh>
    <rPh sb="97" eb="100">
      <t>コウリツテキ</t>
    </rPh>
    <rPh sb="101" eb="102">
      <t>オコナ</t>
    </rPh>
    <rPh sb="107" eb="109">
      <t>トウシ</t>
    </rPh>
    <rPh sb="110" eb="113">
      <t>ヘイジュンカ</t>
    </rPh>
    <rPh sb="114" eb="115">
      <t>ハカ</t>
    </rPh>
    <rPh sb="122" eb="124">
      <t>ホウテイ</t>
    </rPh>
    <rPh sb="124" eb="126">
      <t>タイヨウ</t>
    </rPh>
    <rPh sb="126" eb="128">
      <t>ネンスウ</t>
    </rPh>
    <rPh sb="129" eb="131">
      <t>ケイカ</t>
    </rPh>
    <rPh sb="133" eb="135">
      <t>カンキョ</t>
    </rPh>
    <rPh sb="140" eb="142">
      <t>コンゴ</t>
    </rPh>
    <rPh sb="142" eb="144">
      <t>ヨソウ</t>
    </rPh>
    <rPh sb="147" eb="149">
      <t>カンキョ</t>
    </rPh>
    <rPh sb="150" eb="152">
      <t>コウシン</t>
    </rPh>
    <rPh sb="153" eb="155">
      <t>ミス</t>
    </rPh>
    <rPh sb="156" eb="159">
      <t>ケイカクテキ</t>
    </rPh>
    <rPh sb="160" eb="162">
      <t>テンケン</t>
    </rPh>
    <rPh sb="162" eb="163">
      <t>トウ</t>
    </rPh>
    <rPh sb="164" eb="166">
      <t>ジッシ</t>
    </rPh>
    <rPh sb="177" eb="179">
      <t>ムサシ</t>
    </rPh>
    <rPh sb="179" eb="180">
      <t>ダイ</t>
    </rPh>
    <rPh sb="181" eb="183">
      <t>ヨコテ</t>
    </rPh>
    <rPh sb="183" eb="184">
      <t>ダイ</t>
    </rPh>
    <rPh sb="184" eb="186">
      <t>チク</t>
    </rPh>
    <rPh sb="187" eb="189">
      <t>コウキョウ</t>
    </rPh>
    <rPh sb="189" eb="192">
      <t>ゲスイドウ</t>
    </rPh>
    <rPh sb="194" eb="196">
      <t>セツゾク</t>
    </rPh>
    <rPh sb="200" eb="202">
      <t>コウシン</t>
    </rPh>
    <rPh sb="202" eb="204">
      <t>コウジ</t>
    </rPh>
    <rPh sb="205" eb="207">
      <t>ジッシ</t>
    </rPh>
    <rPh sb="212" eb="214">
      <t>カンキョ</t>
    </rPh>
    <rPh sb="215" eb="217">
      <t>カイチク</t>
    </rPh>
    <rPh sb="218" eb="220">
      <t>コウシン</t>
    </rPh>
    <rPh sb="226" eb="228">
      <t>ヒヨウ</t>
    </rPh>
    <rPh sb="228" eb="229">
      <t>タイ</t>
    </rPh>
    <rPh sb="229" eb="231">
      <t>コウカ</t>
    </rPh>
    <rPh sb="232" eb="234">
      <t>ケンショウ</t>
    </rPh>
    <rPh sb="235" eb="238">
      <t>コウリツテキ</t>
    </rPh>
    <rPh sb="239" eb="241">
      <t>コウホウ</t>
    </rPh>
    <rPh sb="244" eb="246">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</si>
</sst>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0.74</c:v>
                </c:pt>
                <c:pt idx="2" formatCode="#,##0.00;&quot;△&quot;#,##0.00">
                  <c:v>0</c:v>
                </c:pt>
                <c:pt idx="3" formatCode="#,##0.00;&quot;△&quot;#,##0.00">
                  <c:v>0</c:v>
                </c:pt>
                <c:pt idx="4">
                  <c:v>1.01</c:v>
                </c:pt>
              </c:numCache>
            </c:numRef>
          </c:val>
        </c:ser>
        <c:dLbls>
          <c:showLegendKey val="0"/>
          <c:showVal val="0"/>
          <c:showCatName val="0"/>
          <c:showSerName val="0"/>
          <c:showPercent val="0"/>
          <c:showBubbleSize val="0"/>
        </c:dLbls>
        <c:gapWidth val="150"/>
        <c:axId val="423112096"/>
        <c:axId val="42311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ser>
        <c:dLbls>
          <c:showLegendKey val="0"/>
          <c:showVal val="0"/>
          <c:showCatName val="0"/>
          <c:showSerName val="0"/>
          <c:showPercent val="0"/>
          <c:showBubbleSize val="0"/>
        </c:dLbls>
        <c:marker val="1"/>
        <c:smooth val="0"/>
        <c:axId val="423112096"/>
        <c:axId val="423111704"/>
      </c:lineChart>
      <c:dateAx>
        <c:axId val="423112096"/>
        <c:scaling>
          <c:orientation val="minMax"/>
        </c:scaling>
        <c:delete val="1"/>
        <c:axPos val="b"/>
        <c:numFmt formatCode="ge" sourceLinked="1"/>
        <c:majorTickMark val="none"/>
        <c:minorTickMark val="none"/>
        <c:tickLblPos val="none"/>
        <c:crossAx val="423111704"/>
        <c:crosses val="autoZero"/>
        <c:auto val="1"/>
        <c:lblOffset val="100"/>
        <c:baseTimeUnit val="years"/>
      </c:dateAx>
      <c:valAx>
        <c:axId val="42311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1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63.52</c:v>
                </c:pt>
                <c:pt idx="1">
                  <c:v>57.26</c:v>
                </c:pt>
                <c:pt idx="2">
                  <c:v>58.94</c:v>
                </c:pt>
                <c:pt idx="3">
                  <c:v>60.33</c:v>
                </c:pt>
                <c:pt idx="4">
                  <c:v>57.95</c:v>
                </c:pt>
              </c:numCache>
            </c:numRef>
          </c:val>
        </c:ser>
        <c:dLbls>
          <c:showLegendKey val="0"/>
          <c:showVal val="0"/>
          <c:showCatName val="0"/>
          <c:showSerName val="0"/>
          <c:showPercent val="0"/>
          <c:showBubbleSize val="0"/>
        </c:dLbls>
        <c:gapWidth val="150"/>
        <c:axId val="301103152"/>
        <c:axId val="30110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ser>
        <c:dLbls>
          <c:showLegendKey val="0"/>
          <c:showVal val="0"/>
          <c:showCatName val="0"/>
          <c:showSerName val="0"/>
          <c:showPercent val="0"/>
          <c:showBubbleSize val="0"/>
        </c:dLbls>
        <c:marker val="1"/>
        <c:smooth val="0"/>
        <c:axId val="301103152"/>
        <c:axId val="301103544"/>
      </c:lineChart>
      <c:dateAx>
        <c:axId val="301103152"/>
        <c:scaling>
          <c:orientation val="minMax"/>
        </c:scaling>
        <c:delete val="1"/>
        <c:axPos val="b"/>
        <c:numFmt formatCode="ge" sourceLinked="1"/>
        <c:majorTickMark val="none"/>
        <c:minorTickMark val="none"/>
        <c:tickLblPos val="none"/>
        <c:crossAx val="301103544"/>
        <c:crosses val="autoZero"/>
        <c:auto val="1"/>
        <c:lblOffset val="100"/>
        <c:baseTimeUnit val="years"/>
      </c:dateAx>
      <c:valAx>
        <c:axId val="30110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0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96.77</c:v>
                </c:pt>
                <c:pt idx="1">
                  <c:v>97.05</c:v>
                </c:pt>
                <c:pt idx="2">
                  <c:v>97.27</c:v>
                </c:pt>
                <c:pt idx="3">
                  <c:v>97.47</c:v>
                </c:pt>
                <c:pt idx="4">
                  <c:v>97.75</c:v>
                </c:pt>
              </c:numCache>
            </c:numRef>
          </c:val>
        </c:ser>
        <c:dLbls>
          <c:showLegendKey val="0"/>
          <c:showVal val="0"/>
          <c:showCatName val="0"/>
          <c:showSerName val="0"/>
          <c:showPercent val="0"/>
          <c:showBubbleSize val="0"/>
        </c:dLbls>
        <c:gapWidth val="150"/>
        <c:axId val="301104720"/>
        <c:axId val="30110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ser>
        <c:dLbls>
          <c:showLegendKey val="0"/>
          <c:showVal val="0"/>
          <c:showCatName val="0"/>
          <c:showSerName val="0"/>
          <c:showPercent val="0"/>
          <c:showBubbleSize val="0"/>
        </c:dLbls>
        <c:marker val="1"/>
        <c:smooth val="0"/>
        <c:axId val="301104720"/>
        <c:axId val="301105112"/>
      </c:lineChart>
      <c:dateAx>
        <c:axId val="301104720"/>
        <c:scaling>
          <c:orientation val="minMax"/>
        </c:scaling>
        <c:delete val="1"/>
        <c:axPos val="b"/>
        <c:numFmt formatCode="ge" sourceLinked="1"/>
        <c:majorTickMark val="none"/>
        <c:minorTickMark val="none"/>
        <c:tickLblPos val="none"/>
        <c:crossAx val="301105112"/>
        <c:crosses val="autoZero"/>
        <c:auto val="1"/>
        <c:lblOffset val="100"/>
        <c:baseTimeUnit val="years"/>
      </c:dateAx>
      <c:valAx>
        <c:axId val="30110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0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102.59</c:v>
                </c:pt>
                <c:pt idx="1">
                  <c:v>107.65</c:v>
                </c:pt>
                <c:pt idx="2">
                  <c:v>121.76</c:v>
                </c:pt>
                <c:pt idx="3">
                  <c:v>107.04</c:v>
                </c:pt>
                <c:pt idx="4">
                  <c:v>111.45</c:v>
                </c:pt>
              </c:numCache>
            </c:numRef>
          </c:val>
        </c:ser>
        <c:dLbls>
          <c:showLegendKey val="0"/>
          <c:showVal val="0"/>
          <c:showCatName val="0"/>
          <c:showSerName val="0"/>
          <c:showPercent val="0"/>
          <c:showBubbleSize val="0"/>
        </c:dLbls>
        <c:gapWidth val="150"/>
        <c:axId val="420609744"/>
        <c:axId val="420609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102.8</c:v>
                </c:pt>
                <c:pt idx="1">
                  <c:v>104.97</c:v>
                </c:pt>
                <c:pt idx="2">
                  <c:v>109.31</c:v>
                </c:pt>
                <c:pt idx="3">
                  <c:v>110.59</c:v>
                </c:pt>
                <c:pt idx="4">
                  <c:v>106.62</c:v>
                </c:pt>
              </c:numCache>
            </c:numRef>
          </c:val>
          <c:smooth val="0"/>
        </c:ser>
        <c:dLbls>
          <c:showLegendKey val="0"/>
          <c:showVal val="0"/>
          <c:showCatName val="0"/>
          <c:showSerName val="0"/>
          <c:showPercent val="0"/>
          <c:showBubbleSize val="0"/>
        </c:dLbls>
        <c:marker val="1"/>
        <c:smooth val="0"/>
        <c:axId val="420609744"/>
        <c:axId val="420609352"/>
      </c:lineChart>
      <c:dateAx>
        <c:axId val="420609744"/>
        <c:scaling>
          <c:orientation val="minMax"/>
        </c:scaling>
        <c:delete val="1"/>
        <c:axPos val="b"/>
        <c:numFmt formatCode="ge" sourceLinked="1"/>
        <c:majorTickMark val="none"/>
        <c:minorTickMark val="none"/>
        <c:tickLblPos val="none"/>
        <c:crossAx val="420609352"/>
        <c:crosses val="autoZero"/>
        <c:auto val="1"/>
        <c:lblOffset val="100"/>
        <c:baseTimeUnit val="years"/>
      </c:dateAx>
      <c:valAx>
        <c:axId val="420609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60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26.86</c:v>
                </c:pt>
                <c:pt idx="1">
                  <c:v>27.76</c:v>
                </c:pt>
                <c:pt idx="2">
                  <c:v>41.42</c:v>
                </c:pt>
                <c:pt idx="3">
                  <c:v>42.86</c:v>
                </c:pt>
                <c:pt idx="4">
                  <c:v>44.2</c:v>
                </c:pt>
              </c:numCache>
            </c:numRef>
          </c:val>
        </c:ser>
        <c:dLbls>
          <c:showLegendKey val="0"/>
          <c:showVal val="0"/>
          <c:showCatName val="0"/>
          <c:showSerName val="0"/>
          <c:showPercent val="0"/>
          <c:showBubbleSize val="0"/>
        </c:dLbls>
        <c:gapWidth val="150"/>
        <c:axId val="301608016"/>
        <c:axId val="30160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15.49</c:v>
                </c:pt>
                <c:pt idx="1">
                  <c:v>14.42</c:v>
                </c:pt>
                <c:pt idx="2">
                  <c:v>23.01</c:v>
                </c:pt>
                <c:pt idx="3">
                  <c:v>22.86</c:v>
                </c:pt>
                <c:pt idx="4">
                  <c:v>19.920000000000002</c:v>
                </c:pt>
              </c:numCache>
            </c:numRef>
          </c:val>
          <c:smooth val="0"/>
        </c:ser>
        <c:dLbls>
          <c:showLegendKey val="0"/>
          <c:showVal val="0"/>
          <c:showCatName val="0"/>
          <c:showSerName val="0"/>
          <c:showPercent val="0"/>
          <c:showBubbleSize val="0"/>
        </c:dLbls>
        <c:marker val="1"/>
        <c:smooth val="0"/>
        <c:axId val="301608016"/>
        <c:axId val="301609584"/>
      </c:lineChart>
      <c:dateAx>
        <c:axId val="301608016"/>
        <c:scaling>
          <c:orientation val="minMax"/>
        </c:scaling>
        <c:delete val="1"/>
        <c:axPos val="b"/>
        <c:numFmt formatCode="ge" sourceLinked="1"/>
        <c:majorTickMark val="none"/>
        <c:minorTickMark val="none"/>
        <c:tickLblPos val="none"/>
        <c:crossAx val="301609584"/>
        <c:crosses val="autoZero"/>
        <c:auto val="1"/>
        <c:lblOffset val="100"/>
        <c:baseTimeUnit val="years"/>
      </c:dateAx>
      <c:valAx>
        <c:axId val="30160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60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508008"/>
        <c:axId val="24850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1.52</c:v>
                </c:pt>
                <c:pt idx="4" formatCode="#,##0.00;&quot;△&quot;#,##0.00;&quot;-&quot;">
                  <c:v>0.44</c:v>
                </c:pt>
              </c:numCache>
            </c:numRef>
          </c:val>
          <c:smooth val="0"/>
        </c:ser>
        <c:dLbls>
          <c:showLegendKey val="0"/>
          <c:showVal val="0"/>
          <c:showCatName val="0"/>
          <c:showSerName val="0"/>
          <c:showPercent val="0"/>
          <c:showBubbleSize val="0"/>
        </c:dLbls>
        <c:marker val="1"/>
        <c:smooth val="0"/>
        <c:axId val="248508008"/>
        <c:axId val="248506832"/>
      </c:lineChart>
      <c:dateAx>
        <c:axId val="248508008"/>
        <c:scaling>
          <c:orientation val="minMax"/>
        </c:scaling>
        <c:delete val="1"/>
        <c:axPos val="b"/>
        <c:numFmt formatCode="ge" sourceLinked="1"/>
        <c:majorTickMark val="none"/>
        <c:minorTickMark val="none"/>
        <c:tickLblPos val="none"/>
        <c:crossAx val="248506832"/>
        <c:crosses val="autoZero"/>
        <c:auto val="1"/>
        <c:lblOffset val="100"/>
        <c:baseTimeUnit val="years"/>
      </c:dateAx>
      <c:valAx>
        <c:axId val="24850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0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12.77</c:v>
                </c:pt>
                <c:pt idx="1">
                  <c:v>1.76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419931648"/>
        <c:axId val="41993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c:v>
                </c:pt>
                <c:pt idx="1">
                  <c:v>2.46</c:v>
                </c:pt>
                <c:pt idx="2">
                  <c:v>3.73</c:v>
                </c:pt>
                <c:pt idx="3" formatCode="#,##0.00;&quot;△&quot;#,##0.00">
                  <c:v>0</c:v>
                </c:pt>
                <c:pt idx="4">
                  <c:v>0.43</c:v>
                </c:pt>
              </c:numCache>
            </c:numRef>
          </c:val>
          <c:smooth val="0"/>
        </c:ser>
        <c:dLbls>
          <c:showLegendKey val="0"/>
          <c:showVal val="0"/>
          <c:showCatName val="0"/>
          <c:showSerName val="0"/>
          <c:showPercent val="0"/>
          <c:showBubbleSize val="0"/>
        </c:dLbls>
        <c:marker val="1"/>
        <c:smooth val="0"/>
        <c:axId val="419931648"/>
        <c:axId val="419932040"/>
      </c:lineChart>
      <c:dateAx>
        <c:axId val="419931648"/>
        <c:scaling>
          <c:orientation val="minMax"/>
        </c:scaling>
        <c:delete val="1"/>
        <c:axPos val="b"/>
        <c:numFmt formatCode="ge" sourceLinked="1"/>
        <c:majorTickMark val="none"/>
        <c:minorTickMark val="none"/>
        <c:tickLblPos val="none"/>
        <c:crossAx val="419932040"/>
        <c:crosses val="autoZero"/>
        <c:auto val="1"/>
        <c:lblOffset val="100"/>
        <c:baseTimeUnit val="years"/>
      </c:dateAx>
      <c:valAx>
        <c:axId val="41993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3147.66</c:v>
                </c:pt>
                <c:pt idx="1">
                  <c:v>1156.3599999999999</c:v>
                </c:pt>
                <c:pt idx="2">
                  <c:v>134.28</c:v>
                </c:pt>
                <c:pt idx="3">
                  <c:v>126.05</c:v>
                </c:pt>
                <c:pt idx="4">
                  <c:v>139.65</c:v>
                </c:pt>
              </c:numCache>
            </c:numRef>
          </c:val>
        </c:ser>
        <c:dLbls>
          <c:showLegendKey val="0"/>
          <c:showVal val="0"/>
          <c:showCatName val="0"/>
          <c:showSerName val="0"/>
          <c:showPercent val="0"/>
          <c:showBubbleSize val="0"/>
        </c:dLbls>
        <c:gapWidth val="150"/>
        <c:axId val="429461544"/>
        <c:axId val="42946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310.45</c:v>
                </c:pt>
                <c:pt idx="1">
                  <c:v>367.63</c:v>
                </c:pt>
                <c:pt idx="2">
                  <c:v>96.91</c:v>
                </c:pt>
                <c:pt idx="3">
                  <c:v>95.78</c:v>
                </c:pt>
                <c:pt idx="4">
                  <c:v>76.95</c:v>
                </c:pt>
              </c:numCache>
            </c:numRef>
          </c:val>
          <c:smooth val="0"/>
        </c:ser>
        <c:dLbls>
          <c:showLegendKey val="0"/>
          <c:showVal val="0"/>
          <c:showCatName val="0"/>
          <c:showSerName val="0"/>
          <c:showPercent val="0"/>
          <c:showBubbleSize val="0"/>
        </c:dLbls>
        <c:marker val="1"/>
        <c:smooth val="0"/>
        <c:axId val="429461544"/>
        <c:axId val="429461936"/>
      </c:lineChart>
      <c:dateAx>
        <c:axId val="429461544"/>
        <c:scaling>
          <c:orientation val="minMax"/>
        </c:scaling>
        <c:delete val="1"/>
        <c:axPos val="b"/>
        <c:numFmt formatCode="ge" sourceLinked="1"/>
        <c:majorTickMark val="none"/>
        <c:minorTickMark val="none"/>
        <c:tickLblPos val="none"/>
        <c:crossAx val="429461936"/>
        <c:crosses val="autoZero"/>
        <c:auto val="1"/>
        <c:lblOffset val="100"/>
        <c:baseTimeUnit val="years"/>
      </c:dateAx>
      <c:valAx>
        <c:axId val="42946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46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1148.9100000000001</c:v>
                </c:pt>
                <c:pt idx="1">
                  <c:v>1059.3399999999999</c:v>
                </c:pt>
                <c:pt idx="2">
                  <c:v>1030.3699999999999</c:v>
                </c:pt>
                <c:pt idx="3">
                  <c:v>993.49</c:v>
                </c:pt>
                <c:pt idx="4">
                  <c:v>982.84</c:v>
                </c:pt>
              </c:numCache>
            </c:numRef>
          </c:val>
        </c:ser>
        <c:dLbls>
          <c:showLegendKey val="0"/>
          <c:showVal val="0"/>
          <c:showCatName val="0"/>
          <c:showSerName val="0"/>
          <c:showPercent val="0"/>
          <c:showBubbleSize val="0"/>
        </c:dLbls>
        <c:gapWidth val="150"/>
        <c:axId val="419931256"/>
        <c:axId val="41993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ser>
        <c:dLbls>
          <c:showLegendKey val="0"/>
          <c:showVal val="0"/>
          <c:showCatName val="0"/>
          <c:showSerName val="0"/>
          <c:showPercent val="0"/>
          <c:showBubbleSize val="0"/>
        </c:dLbls>
        <c:marker val="1"/>
        <c:smooth val="0"/>
        <c:axId val="419931256"/>
        <c:axId val="419930864"/>
      </c:lineChart>
      <c:dateAx>
        <c:axId val="419931256"/>
        <c:scaling>
          <c:orientation val="minMax"/>
        </c:scaling>
        <c:delete val="1"/>
        <c:axPos val="b"/>
        <c:numFmt formatCode="ge" sourceLinked="1"/>
        <c:majorTickMark val="none"/>
        <c:minorTickMark val="none"/>
        <c:tickLblPos val="none"/>
        <c:crossAx val="419930864"/>
        <c:crosses val="autoZero"/>
        <c:auto val="1"/>
        <c:lblOffset val="100"/>
        <c:baseTimeUnit val="years"/>
      </c:dateAx>
      <c:valAx>
        <c:axId val="41993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3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82.02</c:v>
                </c:pt>
                <c:pt idx="1">
                  <c:v>110.3</c:v>
                </c:pt>
                <c:pt idx="2">
                  <c:v>109.43</c:v>
                </c:pt>
                <c:pt idx="3">
                  <c:v>105.71</c:v>
                </c:pt>
                <c:pt idx="4">
                  <c:v>100</c:v>
                </c:pt>
              </c:numCache>
            </c:numRef>
          </c:val>
        </c:ser>
        <c:dLbls>
          <c:showLegendKey val="0"/>
          <c:showVal val="0"/>
          <c:showCatName val="0"/>
          <c:showSerName val="0"/>
          <c:showPercent val="0"/>
          <c:showBubbleSize val="0"/>
        </c:dLbls>
        <c:gapWidth val="150"/>
        <c:axId val="429463112"/>
        <c:axId val="42946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ser>
        <c:dLbls>
          <c:showLegendKey val="0"/>
          <c:showVal val="0"/>
          <c:showCatName val="0"/>
          <c:showSerName val="0"/>
          <c:showPercent val="0"/>
          <c:showBubbleSize val="0"/>
        </c:dLbls>
        <c:marker val="1"/>
        <c:smooth val="0"/>
        <c:axId val="429463112"/>
        <c:axId val="429463504"/>
      </c:lineChart>
      <c:dateAx>
        <c:axId val="429463112"/>
        <c:scaling>
          <c:orientation val="minMax"/>
        </c:scaling>
        <c:delete val="1"/>
        <c:axPos val="b"/>
        <c:numFmt formatCode="ge" sourceLinked="1"/>
        <c:majorTickMark val="none"/>
        <c:minorTickMark val="none"/>
        <c:tickLblPos val="none"/>
        <c:crossAx val="429463504"/>
        <c:crosses val="autoZero"/>
        <c:auto val="1"/>
        <c:lblOffset val="100"/>
        <c:baseTimeUnit val="years"/>
      </c:dateAx>
      <c:valAx>
        <c:axId val="42946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46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228.82</c:v>
                </c:pt>
                <c:pt idx="1">
                  <c:v>175.07</c:v>
                </c:pt>
                <c:pt idx="2">
                  <c:v>175.14</c:v>
                </c:pt>
                <c:pt idx="3">
                  <c:v>180.51</c:v>
                </c:pt>
                <c:pt idx="4">
                  <c:v>190.89</c:v>
                </c:pt>
              </c:numCache>
            </c:numRef>
          </c:val>
        </c:ser>
        <c:dLbls>
          <c:showLegendKey val="0"/>
          <c:showVal val="0"/>
          <c:showCatName val="0"/>
          <c:showSerName val="0"/>
          <c:showPercent val="0"/>
          <c:showBubbleSize val="0"/>
        </c:dLbls>
        <c:gapWidth val="150"/>
        <c:axId val="419933216"/>
        <c:axId val="42946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ser>
        <c:dLbls>
          <c:showLegendKey val="0"/>
          <c:showVal val="0"/>
          <c:showCatName val="0"/>
          <c:showSerName val="0"/>
          <c:showPercent val="0"/>
          <c:showBubbleSize val="0"/>
        </c:dLbls>
        <c:marker val="1"/>
        <c:smooth val="0"/>
        <c:axId val="419933216"/>
        <c:axId val="429464680"/>
      </c:lineChart>
      <c:dateAx>
        <c:axId val="419933216"/>
        <c:scaling>
          <c:orientation val="minMax"/>
        </c:scaling>
        <c:delete val="1"/>
        <c:axPos val="b"/>
        <c:numFmt formatCode="ge" sourceLinked="1"/>
        <c:majorTickMark val="none"/>
        <c:minorTickMark val="none"/>
        <c:tickLblPos val="none"/>
        <c:crossAx val="429464680"/>
        <c:crosses val="autoZero"/>
        <c:auto val="1"/>
        <c:lblOffset val="100"/>
        <c:baseTimeUnit val="years"/>
      </c:dateAx>
      <c:valAx>
        <c:axId val="42946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47" zoomScaleNormal="100" workbookViewId="0">
      <selection activeCell="CA64" sqref="CA6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埼玉県　日高市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Bc2</v>
      </c>
      <c r="X8" s="73"/>
      <c r="Y8" s="73"/>
      <c r="Z8" s="73"/>
      <c r="AA8" s="73"/>
      <c r="AB8" s="73"/>
      <c r="AC8" s="73"/>
      <c r="AD8" s="74" t="s">
        <v>119</v>
      </c>
      <c r="AE8" s="74"/>
      <c r="AF8" s="74"/>
      <c r="AG8" s="74"/>
      <c r="AH8" s="74"/>
      <c r="AI8" s="74"/>
      <c r="AJ8" s="74"/>
      <c r="AK8" s="4"/>
      <c r="AL8" s="68">
        <f>データ!S6</f>
        <v>56600</v>
      </c>
      <c r="AM8" s="68"/>
      <c r="AN8" s="68"/>
      <c r="AO8" s="68"/>
      <c r="AP8" s="68"/>
      <c r="AQ8" s="68"/>
      <c r="AR8" s="68"/>
      <c r="AS8" s="68"/>
      <c r="AT8" s="67">
        <f>データ!T6</f>
        <v>47.48</v>
      </c>
      <c r="AU8" s="67"/>
      <c r="AV8" s="67"/>
      <c r="AW8" s="67"/>
      <c r="AX8" s="67"/>
      <c r="AY8" s="67"/>
      <c r="AZ8" s="67"/>
      <c r="BA8" s="67"/>
      <c r="BB8" s="67">
        <f>データ!U6</f>
        <v>1192.08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64.28</v>
      </c>
      <c r="J10" s="67"/>
      <c r="K10" s="67"/>
      <c r="L10" s="67"/>
      <c r="M10" s="67"/>
      <c r="N10" s="67"/>
      <c r="O10" s="67"/>
      <c r="P10" s="67">
        <f>データ!P6</f>
        <v>58.72</v>
      </c>
      <c r="Q10" s="67"/>
      <c r="R10" s="67"/>
      <c r="S10" s="67"/>
      <c r="T10" s="67"/>
      <c r="U10" s="67"/>
      <c r="V10" s="67"/>
      <c r="W10" s="67">
        <f>データ!Q6</f>
        <v>89.49</v>
      </c>
      <c r="X10" s="67"/>
      <c r="Y10" s="67"/>
      <c r="Z10" s="67"/>
      <c r="AA10" s="67"/>
      <c r="AB10" s="67"/>
      <c r="AC10" s="67"/>
      <c r="AD10" s="68">
        <f>データ!R6</f>
        <v>2710</v>
      </c>
      <c r="AE10" s="68"/>
      <c r="AF10" s="68"/>
      <c r="AG10" s="68"/>
      <c r="AH10" s="68"/>
      <c r="AI10" s="68"/>
      <c r="AJ10" s="68"/>
      <c r="AK10" s="2"/>
      <c r="AL10" s="68">
        <f>データ!V6</f>
        <v>33174</v>
      </c>
      <c r="AM10" s="68"/>
      <c r="AN10" s="68"/>
      <c r="AO10" s="68"/>
      <c r="AP10" s="68"/>
      <c r="AQ10" s="68"/>
      <c r="AR10" s="68"/>
      <c r="AS10" s="68"/>
      <c r="AT10" s="67">
        <f>データ!W6</f>
        <v>5.18</v>
      </c>
      <c r="AU10" s="67"/>
      <c r="AV10" s="67"/>
      <c r="AW10" s="67"/>
      <c r="AX10" s="67"/>
      <c r="AY10" s="67"/>
      <c r="AZ10" s="67"/>
      <c r="BA10" s="67"/>
      <c r="BB10" s="67">
        <f>データ!X6</f>
        <v>6404.25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112429</v>
      </c>
      <c r="D6" s="34">
        <f t="shared" si="3"/>
        <v>46</v>
      </c>
      <c r="E6" s="34">
        <f t="shared" si="3"/>
        <v>17</v>
      </c>
      <c r="F6" s="34">
        <f t="shared" si="3"/>
        <v>1</v>
      </c>
      <c r="G6" s="34">
        <f t="shared" si="3"/>
        <v>0</v>
      </c>
      <c r="H6" s="34" t="str">
        <f t="shared" si="3"/>
        <v>埼玉県　日高市</v>
      </c>
      <c r="I6" s="34" t="str">
        <f t="shared" si="3"/>
        <v>法適用</v>
      </c>
      <c r="J6" s="34" t="str">
        <f t="shared" si="3"/>
        <v>下水道事業</v>
      </c>
      <c r="K6" s="34" t="str">
        <f t="shared" si="3"/>
        <v>公共下水道</v>
      </c>
      <c r="L6" s="34" t="str">
        <f t="shared" si="3"/>
        <v>Bc2</v>
      </c>
      <c r="M6" s="34">
        <f t="shared" si="3"/>
        <v>0</v>
      </c>
      <c r="N6" s="35" t="str">
        <f t="shared" si="3"/>
        <v>-</v>
      </c>
      <c r="O6" s="35">
        <f t="shared" si="3"/>
        <v>64.28</v>
      </c>
      <c r="P6" s="35">
        <f t="shared" si="3"/>
        <v>58.72</v>
      </c>
      <c r="Q6" s="35">
        <f t="shared" si="3"/>
        <v>89.49</v>
      </c>
      <c r="R6" s="35">
        <f t="shared" si="3"/>
        <v>2710</v>
      </c>
      <c r="S6" s="35">
        <f t="shared" si="3"/>
        <v>56600</v>
      </c>
      <c r="T6" s="35">
        <f t="shared" si="3"/>
        <v>47.48</v>
      </c>
      <c r="U6" s="35">
        <f t="shared" si="3"/>
        <v>1192.08</v>
      </c>
      <c r="V6" s="35">
        <f t="shared" si="3"/>
        <v>33174</v>
      </c>
      <c r="W6" s="35">
        <f t="shared" si="3"/>
        <v>5.18</v>
      </c>
      <c r="X6" s="35">
        <f t="shared" si="3"/>
        <v>6404.25</v>
      </c>
      <c r="Y6" s="36">
        <f>IF(Y7="",NA(),Y7)</f>
        <v>102.59</v>
      </c>
      <c r="Z6" s="36">
        <f t="shared" ref="Z6:AH6" si="4">IF(Z7="",NA(),Z7)</f>
        <v>107.65</v>
      </c>
      <c r="AA6" s="36">
        <f t="shared" si="4"/>
        <v>121.76</v>
      </c>
      <c r="AB6" s="36">
        <f t="shared" si="4"/>
        <v>107.04</v>
      </c>
      <c r="AC6" s="36">
        <f t="shared" si="4"/>
        <v>111.45</v>
      </c>
      <c r="AD6" s="36">
        <f t="shared" si="4"/>
        <v>102.8</v>
      </c>
      <c r="AE6" s="36">
        <f t="shared" si="4"/>
        <v>104.97</v>
      </c>
      <c r="AF6" s="36">
        <f t="shared" si="4"/>
        <v>109.31</v>
      </c>
      <c r="AG6" s="36">
        <f t="shared" si="4"/>
        <v>110.59</v>
      </c>
      <c r="AH6" s="36">
        <f t="shared" si="4"/>
        <v>106.62</v>
      </c>
      <c r="AI6" s="35" t="str">
        <f>IF(AI7="","",IF(AI7="-","【-】","【"&amp;SUBSTITUTE(TEXT(AI7,"#,##0.00"),"-","△")&amp;"】"))</f>
        <v>【108.57】</v>
      </c>
      <c r="AJ6" s="36">
        <f>IF(AJ7="",NA(),AJ7)</f>
        <v>12.77</v>
      </c>
      <c r="AK6" s="36">
        <f t="shared" ref="AK6:AS6" si="5">IF(AK7="",NA(),AK7)</f>
        <v>1.76</v>
      </c>
      <c r="AL6" s="35">
        <f t="shared" si="5"/>
        <v>0</v>
      </c>
      <c r="AM6" s="35">
        <f t="shared" si="5"/>
        <v>0</v>
      </c>
      <c r="AN6" s="35">
        <f t="shared" si="5"/>
        <v>0</v>
      </c>
      <c r="AO6" s="36">
        <f t="shared" si="5"/>
        <v>1.89</v>
      </c>
      <c r="AP6" s="36">
        <f t="shared" si="5"/>
        <v>2.46</v>
      </c>
      <c r="AQ6" s="36">
        <f t="shared" si="5"/>
        <v>3.73</v>
      </c>
      <c r="AR6" s="35">
        <f t="shared" si="5"/>
        <v>0</v>
      </c>
      <c r="AS6" s="36">
        <f t="shared" si="5"/>
        <v>0.43</v>
      </c>
      <c r="AT6" s="35" t="str">
        <f>IF(AT7="","",IF(AT7="-","【-】","【"&amp;SUBSTITUTE(TEXT(AT7,"#,##0.00"),"-","△")&amp;"】"))</f>
        <v>【4.38】</v>
      </c>
      <c r="AU6" s="36">
        <f>IF(AU7="",NA(),AU7)</f>
        <v>3147.66</v>
      </c>
      <c r="AV6" s="36">
        <f t="shared" ref="AV6:BD6" si="6">IF(AV7="",NA(),AV7)</f>
        <v>1156.3599999999999</v>
      </c>
      <c r="AW6" s="36">
        <f t="shared" si="6"/>
        <v>134.28</v>
      </c>
      <c r="AX6" s="36">
        <f t="shared" si="6"/>
        <v>126.05</v>
      </c>
      <c r="AY6" s="36">
        <f t="shared" si="6"/>
        <v>139.65</v>
      </c>
      <c r="AZ6" s="36">
        <f t="shared" si="6"/>
        <v>310.45</v>
      </c>
      <c r="BA6" s="36">
        <f t="shared" si="6"/>
        <v>367.63</v>
      </c>
      <c r="BB6" s="36">
        <f t="shared" si="6"/>
        <v>96.91</v>
      </c>
      <c r="BC6" s="36">
        <f t="shared" si="6"/>
        <v>95.78</v>
      </c>
      <c r="BD6" s="36">
        <f t="shared" si="6"/>
        <v>76.95</v>
      </c>
      <c r="BE6" s="35" t="str">
        <f>IF(BE7="","",IF(BE7="-","【-】","【"&amp;SUBSTITUTE(TEXT(BE7,"#,##0.00"),"-","△")&amp;"】"))</f>
        <v>【59.95】</v>
      </c>
      <c r="BF6" s="36">
        <f>IF(BF7="",NA(),BF7)</f>
        <v>1148.9100000000001</v>
      </c>
      <c r="BG6" s="36">
        <f t="shared" ref="BG6:BO6" si="7">IF(BG7="",NA(),BG7)</f>
        <v>1059.3399999999999</v>
      </c>
      <c r="BH6" s="36">
        <f t="shared" si="7"/>
        <v>1030.3699999999999</v>
      </c>
      <c r="BI6" s="36">
        <f t="shared" si="7"/>
        <v>993.49</v>
      </c>
      <c r="BJ6" s="36">
        <f t="shared" si="7"/>
        <v>982.84</v>
      </c>
      <c r="BK6" s="36">
        <f t="shared" si="7"/>
        <v>1127.77</v>
      </c>
      <c r="BL6" s="36">
        <f t="shared" si="7"/>
        <v>1066.1600000000001</v>
      </c>
      <c r="BM6" s="36">
        <f t="shared" si="7"/>
        <v>1117.27</v>
      </c>
      <c r="BN6" s="36">
        <f t="shared" si="7"/>
        <v>1051.49</v>
      </c>
      <c r="BO6" s="36">
        <f t="shared" si="7"/>
        <v>991.69</v>
      </c>
      <c r="BP6" s="35" t="str">
        <f>IF(BP7="","",IF(BP7="-","【-】","【"&amp;SUBSTITUTE(TEXT(BP7,"#,##0.00"),"-","△")&amp;"】"))</f>
        <v>【728.30】</v>
      </c>
      <c r="BQ6" s="36">
        <f>IF(BQ7="",NA(),BQ7)</f>
        <v>82.02</v>
      </c>
      <c r="BR6" s="36">
        <f t="shared" ref="BR6:BZ6" si="8">IF(BR7="",NA(),BR7)</f>
        <v>110.3</v>
      </c>
      <c r="BS6" s="36">
        <f t="shared" si="8"/>
        <v>109.43</v>
      </c>
      <c r="BT6" s="36">
        <f t="shared" si="8"/>
        <v>105.71</v>
      </c>
      <c r="BU6" s="36">
        <f t="shared" si="8"/>
        <v>100</v>
      </c>
      <c r="BV6" s="36">
        <f t="shared" si="8"/>
        <v>75.08</v>
      </c>
      <c r="BW6" s="36">
        <f t="shared" si="8"/>
        <v>76.91</v>
      </c>
      <c r="BX6" s="36">
        <f t="shared" si="8"/>
        <v>76.33</v>
      </c>
      <c r="BY6" s="36">
        <f t="shared" si="8"/>
        <v>80.11</v>
      </c>
      <c r="BZ6" s="36">
        <f t="shared" si="8"/>
        <v>84.53</v>
      </c>
      <c r="CA6" s="35" t="str">
        <f>IF(CA7="","",IF(CA7="-","【-】","【"&amp;SUBSTITUTE(TEXT(CA7,"#,##0.00"),"-","△")&amp;"】"))</f>
        <v>【100.04】</v>
      </c>
      <c r="CB6" s="36">
        <f>IF(CB7="",NA(),CB7)</f>
        <v>228.82</v>
      </c>
      <c r="CC6" s="36">
        <f t="shared" ref="CC6:CK6" si="9">IF(CC7="",NA(),CC7)</f>
        <v>175.07</v>
      </c>
      <c r="CD6" s="36">
        <f t="shared" si="9"/>
        <v>175.14</v>
      </c>
      <c r="CE6" s="36">
        <f t="shared" si="9"/>
        <v>180.51</v>
      </c>
      <c r="CF6" s="36">
        <f t="shared" si="9"/>
        <v>190.89</v>
      </c>
      <c r="CG6" s="36">
        <f t="shared" si="9"/>
        <v>164.73</v>
      </c>
      <c r="CH6" s="36">
        <f t="shared" si="9"/>
        <v>160.77000000000001</v>
      </c>
      <c r="CI6" s="36">
        <f t="shared" si="9"/>
        <v>164.13</v>
      </c>
      <c r="CJ6" s="36">
        <f t="shared" si="9"/>
        <v>162.66</v>
      </c>
      <c r="CK6" s="36">
        <f t="shared" si="9"/>
        <v>154.69999999999999</v>
      </c>
      <c r="CL6" s="35" t="str">
        <f>IF(CL7="","",IF(CL7="-","【-】","【"&amp;SUBSTITUTE(TEXT(CL7,"#,##0.00"),"-","△")&amp;"】"))</f>
        <v>【137.82】</v>
      </c>
      <c r="CM6" s="36">
        <f>IF(CM7="",NA(),CM7)</f>
        <v>63.52</v>
      </c>
      <c r="CN6" s="36">
        <f t="shared" ref="CN6:CV6" si="10">IF(CN7="",NA(),CN7)</f>
        <v>57.26</v>
      </c>
      <c r="CO6" s="36">
        <f t="shared" si="10"/>
        <v>58.94</v>
      </c>
      <c r="CP6" s="36">
        <f t="shared" si="10"/>
        <v>60.33</v>
      </c>
      <c r="CQ6" s="36">
        <f t="shared" si="10"/>
        <v>57.95</v>
      </c>
      <c r="CR6" s="36">
        <f t="shared" si="10"/>
        <v>58.78</v>
      </c>
      <c r="CS6" s="36">
        <f t="shared" si="10"/>
        <v>56.94</v>
      </c>
      <c r="CT6" s="36">
        <f t="shared" si="10"/>
        <v>58.28</v>
      </c>
      <c r="CU6" s="36">
        <f t="shared" si="10"/>
        <v>56.67</v>
      </c>
      <c r="CV6" s="36">
        <f t="shared" si="10"/>
        <v>58.04</v>
      </c>
      <c r="CW6" s="35" t="str">
        <f>IF(CW7="","",IF(CW7="-","【-】","【"&amp;SUBSTITUTE(TEXT(CW7,"#,##0.00"),"-","△")&amp;"】"))</f>
        <v>【60.09】</v>
      </c>
      <c r="CX6" s="36">
        <f>IF(CX7="",NA(),CX7)</f>
        <v>96.77</v>
      </c>
      <c r="CY6" s="36">
        <f t="shared" ref="CY6:DG6" si="11">IF(CY7="",NA(),CY7)</f>
        <v>97.05</v>
      </c>
      <c r="CZ6" s="36">
        <f t="shared" si="11"/>
        <v>97.27</v>
      </c>
      <c r="DA6" s="36">
        <f t="shared" si="11"/>
        <v>97.47</v>
      </c>
      <c r="DB6" s="36">
        <f t="shared" si="11"/>
        <v>97.75</v>
      </c>
      <c r="DC6" s="36">
        <f t="shared" si="11"/>
        <v>92.42</v>
      </c>
      <c r="DD6" s="36">
        <f t="shared" si="11"/>
        <v>92.35</v>
      </c>
      <c r="DE6" s="36">
        <f t="shared" si="11"/>
        <v>92.78</v>
      </c>
      <c r="DF6" s="36">
        <f t="shared" si="11"/>
        <v>92.9</v>
      </c>
      <c r="DG6" s="36">
        <f t="shared" si="11"/>
        <v>92.56</v>
      </c>
      <c r="DH6" s="35" t="str">
        <f>IF(DH7="","",IF(DH7="-","【-】","【"&amp;SUBSTITUTE(TEXT(DH7,"#,##0.00"),"-","△")&amp;"】"))</f>
        <v>【94.90】</v>
      </c>
      <c r="DI6" s="36">
        <f>IF(DI7="",NA(),DI7)</f>
        <v>26.86</v>
      </c>
      <c r="DJ6" s="36">
        <f t="shared" ref="DJ6:DR6" si="12">IF(DJ7="",NA(),DJ7)</f>
        <v>27.76</v>
      </c>
      <c r="DK6" s="36">
        <f t="shared" si="12"/>
        <v>41.42</v>
      </c>
      <c r="DL6" s="36">
        <f t="shared" si="12"/>
        <v>42.86</v>
      </c>
      <c r="DM6" s="36">
        <f t="shared" si="12"/>
        <v>44.2</v>
      </c>
      <c r="DN6" s="36">
        <f t="shared" si="12"/>
        <v>15.49</v>
      </c>
      <c r="DO6" s="36">
        <f t="shared" si="12"/>
        <v>14.42</v>
      </c>
      <c r="DP6" s="36">
        <f t="shared" si="12"/>
        <v>23.01</v>
      </c>
      <c r="DQ6" s="36">
        <f t="shared" si="12"/>
        <v>22.86</v>
      </c>
      <c r="DR6" s="36">
        <f t="shared" si="12"/>
        <v>19.920000000000002</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1.52</v>
      </c>
      <c r="EC6" s="36">
        <f t="shared" si="13"/>
        <v>0.44</v>
      </c>
      <c r="ED6" s="35" t="str">
        <f>IF(ED7="","",IF(ED7="-","【-】","【"&amp;SUBSTITUTE(TEXT(ED7,"#,##0.00"),"-","△")&amp;"】"))</f>
        <v>【4.96】</v>
      </c>
      <c r="EE6" s="35">
        <f>IF(EE7="",NA(),EE7)</f>
        <v>0</v>
      </c>
      <c r="EF6" s="36">
        <f t="shared" ref="EF6:EN6" si="14">IF(EF7="",NA(),EF7)</f>
        <v>0.74</v>
      </c>
      <c r="EG6" s="35">
        <f t="shared" si="14"/>
        <v>0</v>
      </c>
      <c r="EH6" s="35">
        <f t="shared" si="14"/>
        <v>0</v>
      </c>
      <c r="EI6" s="36">
        <f t="shared" si="14"/>
        <v>1.01</v>
      </c>
      <c r="EJ6" s="36">
        <f t="shared" si="14"/>
        <v>0.04</v>
      </c>
      <c r="EK6" s="36">
        <f t="shared" si="14"/>
        <v>0.06</v>
      </c>
      <c r="EL6" s="36">
        <f t="shared" si="14"/>
        <v>0.05</v>
      </c>
      <c r="EM6" s="36">
        <f t="shared" si="14"/>
        <v>0.04</v>
      </c>
      <c r="EN6" s="36">
        <f t="shared" si="14"/>
        <v>0.05</v>
      </c>
      <c r="EO6" s="35" t="str">
        <f>IF(EO7="","",IF(EO7="-","【-】","【"&amp;SUBSTITUTE(TEXT(EO7,"#,##0.00"),"-","△")&amp;"】"))</f>
        <v>【0.27】</v>
      </c>
    </row>
    <row r="7" spans="1:148" s="37" customFormat="1">
      <c r="A7" s="29"/>
      <c r="B7" s="38">
        <v>2016</v>
      </c>
      <c r="C7" s="38">
        <v>112429</v>
      </c>
      <c r="D7" s="38">
        <v>46</v>
      </c>
      <c r="E7" s="38">
        <v>17</v>
      </c>
      <c r="F7" s="38">
        <v>1</v>
      </c>
      <c r="G7" s="38">
        <v>0</v>
      </c>
      <c r="H7" s="38" t="s">
        <v>108</v>
      </c>
      <c r="I7" s="38" t="s">
        <v>109</v>
      </c>
      <c r="J7" s="38" t="s">
        <v>110</v>
      </c>
      <c r="K7" s="38" t="s">
        <v>111</v>
      </c>
      <c r="L7" s="38" t="s">
        <v>112</v>
      </c>
      <c r="M7" s="38"/>
      <c r="N7" s="39" t="s">
        <v>113</v>
      </c>
      <c r="O7" s="39">
        <v>64.28</v>
      </c>
      <c r="P7" s="39">
        <v>58.72</v>
      </c>
      <c r="Q7" s="39">
        <v>89.49</v>
      </c>
      <c r="R7" s="39">
        <v>2710</v>
      </c>
      <c r="S7" s="39">
        <v>56600</v>
      </c>
      <c r="T7" s="39">
        <v>47.48</v>
      </c>
      <c r="U7" s="39">
        <v>1192.08</v>
      </c>
      <c r="V7" s="39">
        <v>33174</v>
      </c>
      <c r="W7" s="39">
        <v>5.18</v>
      </c>
      <c r="X7" s="39">
        <v>6404.25</v>
      </c>
      <c r="Y7" s="39">
        <v>102.59</v>
      </c>
      <c r="Z7" s="39">
        <v>107.65</v>
      </c>
      <c r="AA7" s="39">
        <v>121.76</v>
      </c>
      <c r="AB7" s="39">
        <v>107.04</v>
      </c>
      <c r="AC7" s="39">
        <v>111.45</v>
      </c>
      <c r="AD7" s="39">
        <v>102.8</v>
      </c>
      <c r="AE7" s="39">
        <v>104.97</v>
      </c>
      <c r="AF7" s="39">
        <v>109.31</v>
      </c>
      <c r="AG7" s="39">
        <v>110.59</v>
      </c>
      <c r="AH7" s="39">
        <v>106.62</v>
      </c>
      <c r="AI7" s="39">
        <v>108.57</v>
      </c>
      <c r="AJ7" s="39">
        <v>12.77</v>
      </c>
      <c r="AK7" s="39">
        <v>1.76</v>
      </c>
      <c r="AL7" s="39">
        <v>0</v>
      </c>
      <c r="AM7" s="39">
        <v>0</v>
      </c>
      <c r="AN7" s="39">
        <v>0</v>
      </c>
      <c r="AO7" s="39">
        <v>1.89</v>
      </c>
      <c r="AP7" s="39">
        <v>2.46</v>
      </c>
      <c r="AQ7" s="39">
        <v>3.73</v>
      </c>
      <c r="AR7" s="39">
        <v>0</v>
      </c>
      <c r="AS7" s="39">
        <v>0.43</v>
      </c>
      <c r="AT7" s="39">
        <v>4.38</v>
      </c>
      <c r="AU7" s="39">
        <v>3147.66</v>
      </c>
      <c r="AV7" s="39">
        <v>1156.3599999999999</v>
      </c>
      <c r="AW7" s="39">
        <v>134.28</v>
      </c>
      <c r="AX7" s="39">
        <v>126.05</v>
      </c>
      <c r="AY7" s="39">
        <v>139.65</v>
      </c>
      <c r="AZ7" s="39">
        <v>310.45</v>
      </c>
      <c r="BA7" s="39">
        <v>367.63</v>
      </c>
      <c r="BB7" s="39">
        <v>96.91</v>
      </c>
      <c r="BC7" s="39">
        <v>95.78</v>
      </c>
      <c r="BD7" s="39">
        <v>76.95</v>
      </c>
      <c r="BE7" s="39">
        <v>59.95</v>
      </c>
      <c r="BF7" s="39">
        <v>1148.9100000000001</v>
      </c>
      <c r="BG7" s="39">
        <v>1059.3399999999999</v>
      </c>
      <c r="BH7" s="39">
        <v>1030.3699999999999</v>
      </c>
      <c r="BI7" s="39">
        <v>993.49</v>
      </c>
      <c r="BJ7" s="39">
        <v>982.84</v>
      </c>
      <c r="BK7" s="39">
        <v>1127.77</v>
      </c>
      <c r="BL7" s="39">
        <v>1066.1600000000001</v>
      </c>
      <c r="BM7" s="39">
        <v>1117.27</v>
      </c>
      <c r="BN7" s="39">
        <v>1051.49</v>
      </c>
      <c r="BO7" s="39">
        <v>991.69</v>
      </c>
      <c r="BP7" s="39">
        <v>728.3</v>
      </c>
      <c r="BQ7" s="39">
        <v>82.02</v>
      </c>
      <c r="BR7" s="39">
        <v>110.3</v>
      </c>
      <c r="BS7" s="39">
        <v>109.43</v>
      </c>
      <c r="BT7" s="39">
        <v>105.71</v>
      </c>
      <c r="BU7" s="39">
        <v>100</v>
      </c>
      <c r="BV7" s="39">
        <v>75.08</v>
      </c>
      <c r="BW7" s="39">
        <v>76.91</v>
      </c>
      <c r="BX7" s="39">
        <v>76.33</v>
      </c>
      <c r="BY7" s="39">
        <v>80.11</v>
      </c>
      <c r="BZ7" s="39">
        <v>84.53</v>
      </c>
      <c r="CA7" s="39">
        <v>100.04</v>
      </c>
      <c r="CB7" s="39">
        <v>228.82</v>
      </c>
      <c r="CC7" s="39">
        <v>175.07</v>
      </c>
      <c r="CD7" s="39">
        <v>175.14</v>
      </c>
      <c r="CE7" s="39">
        <v>180.51</v>
      </c>
      <c r="CF7" s="39">
        <v>190.89</v>
      </c>
      <c r="CG7" s="39">
        <v>164.73</v>
      </c>
      <c r="CH7" s="39">
        <v>160.77000000000001</v>
      </c>
      <c r="CI7" s="39">
        <v>164.13</v>
      </c>
      <c r="CJ7" s="39">
        <v>162.66</v>
      </c>
      <c r="CK7" s="39">
        <v>154.69999999999999</v>
      </c>
      <c r="CL7" s="39">
        <v>137.82</v>
      </c>
      <c r="CM7" s="39">
        <v>63.52</v>
      </c>
      <c r="CN7" s="39">
        <v>57.26</v>
      </c>
      <c r="CO7" s="39">
        <v>58.94</v>
      </c>
      <c r="CP7" s="39">
        <v>60.33</v>
      </c>
      <c r="CQ7" s="39">
        <v>57.95</v>
      </c>
      <c r="CR7" s="39">
        <v>58.78</v>
      </c>
      <c r="CS7" s="39">
        <v>56.94</v>
      </c>
      <c r="CT7" s="39">
        <v>58.28</v>
      </c>
      <c r="CU7" s="39">
        <v>56.67</v>
      </c>
      <c r="CV7" s="39">
        <v>58.04</v>
      </c>
      <c r="CW7" s="39">
        <v>60.09</v>
      </c>
      <c r="CX7" s="39">
        <v>96.77</v>
      </c>
      <c r="CY7" s="39">
        <v>97.05</v>
      </c>
      <c r="CZ7" s="39">
        <v>97.27</v>
      </c>
      <c r="DA7" s="39">
        <v>97.47</v>
      </c>
      <c r="DB7" s="39">
        <v>97.75</v>
      </c>
      <c r="DC7" s="39">
        <v>92.42</v>
      </c>
      <c r="DD7" s="39">
        <v>92.35</v>
      </c>
      <c r="DE7" s="39">
        <v>92.78</v>
      </c>
      <c r="DF7" s="39">
        <v>92.9</v>
      </c>
      <c r="DG7" s="39">
        <v>92.56</v>
      </c>
      <c r="DH7" s="39">
        <v>94.9</v>
      </c>
      <c r="DI7" s="39">
        <v>26.86</v>
      </c>
      <c r="DJ7" s="39">
        <v>27.76</v>
      </c>
      <c r="DK7" s="39">
        <v>41.42</v>
      </c>
      <c r="DL7" s="39">
        <v>42.86</v>
      </c>
      <c r="DM7" s="39">
        <v>44.2</v>
      </c>
      <c r="DN7" s="39">
        <v>15.49</v>
      </c>
      <c r="DO7" s="39">
        <v>14.42</v>
      </c>
      <c r="DP7" s="39">
        <v>23.01</v>
      </c>
      <c r="DQ7" s="39">
        <v>22.86</v>
      </c>
      <c r="DR7" s="39">
        <v>19.920000000000002</v>
      </c>
      <c r="DS7" s="39">
        <v>37.36</v>
      </c>
      <c r="DT7" s="39">
        <v>0</v>
      </c>
      <c r="DU7" s="39">
        <v>0</v>
      </c>
      <c r="DV7" s="39">
        <v>0</v>
      </c>
      <c r="DW7" s="39">
        <v>0</v>
      </c>
      <c r="DX7" s="39">
        <v>0</v>
      </c>
      <c r="DY7" s="39">
        <v>0</v>
      </c>
      <c r="DZ7" s="39">
        <v>0</v>
      </c>
      <c r="EA7" s="39">
        <v>0</v>
      </c>
      <c r="EB7" s="39">
        <v>1.52</v>
      </c>
      <c r="EC7" s="39">
        <v>0.44</v>
      </c>
      <c r="ED7" s="39">
        <v>4.96</v>
      </c>
      <c r="EE7" s="39">
        <v>0</v>
      </c>
      <c r="EF7" s="39">
        <v>0.74</v>
      </c>
      <c r="EG7" s="39">
        <v>0</v>
      </c>
      <c r="EH7" s="39">
        <v>0</v>
      </c>
      <c r="EI7" s="39">
        <v>1.01</v>
      </c>
      <c r="EJ7" s="39">
        <v>0.04</v>
      </c>
      <c r="EK7" s="39">
        <v>0.06</v>
      </c>
      <c r="EL7" s="39">
        <v>0.05</v>
      </c>
      <c r="EM7" s="39">
        <v>0.04</v>
      </c>
      <c r="EN7" s="39">
        <v>0.05</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setup2016</cp:lastModifiedBy>
  <cp:lastPrinted>2018-02-13T04:45:05Z</cp:lastPrinted>
  <dcterms:created xsi:type="dcterms:W3CDTF">2017-12-25T01:50:31Z</dcterms:created>
  <dcterms:modified xsi:type="dcterms:W3CDTF">2018-02-13T04:47:43Z</dcterms:modified>
  <cp:category/>
</cp:coreProperties>
</file>