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<sst xmlns="http://schemas.openxmlformats.org/spreadsheetml/2006/main" count="245" uniqueCount="125">
  <si>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</si>
  <si>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</si>
  <si>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</si>
  <si>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</si>
  <si>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</si>
  <si>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</si>
  <si>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</si>
  <si>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</si>
  <si>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</si>
  <si>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</si>
  <si>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</si>
  <si>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</si>
  <si>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</si>
  <si>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</si>
  <si>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</si>
  <si>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</si>
  <si>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</si>
  <si>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</si>
  <si>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</si>
  <si>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</si>
  <si>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</si>
  <si>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</si>
  <si>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</si>
  <si>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</si>
  <si>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</si>
  <si>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</si>
  <si>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</si>
  <si>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</si>
  <si>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</si>
  <si>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</si>
  <si>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</si>
  <si>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</si>
  <si>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</si>
  <si>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</si>
  <si>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</si>
  <si>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</si>
  <si>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</si>
  <si>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</si>
  <si>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</si>
  <si>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</si>
  <si>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</si>
  <si>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</si>
  <si>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</si>
  <si>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</si>
  <si>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</si>
  <si>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</si>
  <si>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</si>
  <si>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</si>
  <si>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</si>
  <si>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</si>
  <si>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</si>
  <si>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</si>
  <si>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</si>
  <si>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</si>
  <si>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</si>
  <si>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</si>
  <si>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</si>
  <si>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</si>
  <si>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</si>
  <si>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</si>
  <si>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</si>
  <si>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</si>
  <si>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</si>
  <si>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</si>
  <si>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</si>
  <si>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</si>
  <si>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</si>
  <si>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</si>
  <si>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</si>
  <si>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</si>
  <si>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</si>
  <si>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</si>
  <si>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</si>
  <si>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</si>
  <si>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</si>
  <si>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</si>
  <si>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</si>
  <si>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</si>
  <si>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</si>
  <si>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</si>
  <si>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</si>
  <si>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</si>
  <si>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</si>
  <si>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</si>
  <si>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</si>
  <si>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</si>
  <si>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</si>
  <si>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</si>
  <si>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</si>
  <si>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</si>
  <si>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</si>
  <si>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</si>
  <si>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</si>
  <si>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</si>
  <si>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</si>
  <si>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</si>
  <si>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</si>
  <si>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</si>
  <si>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</si>
  <si>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</si>
  <si>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</si>
  <si>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</si>
  <si>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</si>
  <si>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</si>
  <si>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</si>
  <si>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</si>
  <si>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</si>
  <si>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</si>
  <si>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</si>
  <si>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蓮田市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</si>
  <si>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</si>
  <si>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</si>
  <si>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</si>
  <si>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</si>
  <si>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</si>
  <si>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</si>
  <si>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</si>
  <si>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</si>
  <si>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</si>
  <si>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</si>
  <si>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</si>
  <si>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の特定環境保全公共下水道事業で管理している汚水管渠延長は、現在約22kmあります。事業認可を受けて事業に着手して以来、約20年が経過しております。これらの管渠は、老朽化という状況には至っておりませんので、引き続き、適切な維持管理を行っていきます。
　一方、マンホールポンプ等の施設につきましては、一部において耐用年数を超えた設備があります。利用者に安心・安全なサービスの提供を図っていくためにも、これらの耐用年数を超えた設備等につきましては、計画的に修繕と更新を行っている状況となっております。</t>
    <rPh sb="1" eb="3">
      <t>トウシ</t>
    </rPh>
    <rPh sb="4" eb="6">
      <t>トクテイ</t>
    </rPh>
    <rPh sb="6" eb="8">
      <t>カンキョウ</t>
    </rPh>
    <rPh sb="8" eb="10">
      <t>ホゼン</t>
    </rPh>
    <rPh sb="10" eb="12">
      <t>コウキョウ</t>
    </rPh>
    <rPh sb="12" eb="15">
      <t>ゲスイドウ</t>
    </rPh>
    <rPh sb="15" eb="17">
      <t>ジギョウ</t>
    </rPh>
    <rPh sb="18" eb="20">
      <t>カンリ</t>
    </rPh>
    <rPh sb="24" eb="26">
      <t>オスイ</t>
    </rPh>
    <rPh sb="26" eb="28">
      <t>カンキョ</t>
    </rPh>
    <rPh sb="28" eb="30">
      <t>エンチョウ</t>
    </rPh>
    <rPh sb="32" eb="34">
      <t>ゲンザイ</t>
    </rPh>
    <rPh sb="34" eb="35">
      <t>ヤク</t>
    </rPh>
    <rPh sb="44" eb="46">
      <t>ジギョウ</t>
    </rPh>
    <rPh sb="46" eb="48">
      <t>ニンカ</t>
    </rPh>
    <rPh sb="49" eb="50">
      <t>ウ</t>
    </rPh>
    <rPh sb="52" eb="54">
      <t>ジギョウ</t>
    </rPh>
    <rPh sb="55" eb="57">
      <t>チャクシュ</t>
    </rPh>
    <rPh sb="59" eb="61">
      <t>イライ</t>
    </rPh>
    <rPh sb="62" eb="63">
      <t>ヤク</t>
    </rPh>
    <rPh sb="65" eb="66">
      <t>ネン</t>
    </rPh>
    <rPh sb="67" eb="69">
      <t>ケイカ</t>
    </rPh>
    <rPh sb="80" eb="82">
      <t>カンキョ</t>
    </rPh>
    <rPh sb="84" eb="86">
      <t>ロウキュウ</t>
    </rPh>
    <rPh sb="86" eb="87">
      <t>カ</t>
    </rPh>
    <rPh sb="90" eb="92">
      <t>ジョウキョウ</t>
    </rPh>
    <rPh sb="94" eb="95">
      <t>イタ</t>
    </rPh>
    <rPh sb="105" eb="106">
      <t>ヒ</t>
    </rPh>
    <rPh sb="107" eb="108">
      <t>ツヅ</t>
    </rPh>
    <rPh sb="110" eb="112">
      <t>テキセツ</t>
    </rPh>
    <rPh sb="113" eb="115">
      <t>イジ</t>
    </rPh>
    <rPh sb="115" eb="117">
      <t>カンリ</t>
    </rPh>
    <rPh sb="118" eb="119">
      <t>オコナ</t>
    </rPh>
    <rPh sb="128" eb="130">
      <t>イッポウ</t>
    </rPh>
    <rPh sb="139" eb="140">
      <t>トウ</t>
    </rPh>
    <rPh sb="141" eb="143">
      <t>シセツ</t>
    </rPh>
    <rPh sb="151" eb="153">
      <t>イチブ</t>
    </rPh>
    <rPh sb="157" eb="159">
      <t>タイヨウ</t>
    </rPh>
    <rPh sb="159" eb="161">
      <t>ネンスウ</t>
    </rPh>
    <rPh sb="162" eb="163">
      <t>コ</t>
    </rPh>
    <rPh sb="165" eb="167">
      <t>セツビ</t>
    </rPh>
    <rPh sb="173" eb="176">
      <t>リヨウシャ</t>
    </rPh>
    <rPh sb="177" eb="179">
      <t>アンシン</t>
    </rPh>
    <rPh sb="180" eb="182">
      <t>アンゼン</t>
    </rPh>
    <rPh sb="188" eb="190">
      <t>テイキョウ</t>
    </rPh>
    <rPh sb="191" eb="192">
      <t>ハカ</t>
    </rPh>
    <rPh sb="205" eb="207">
      <t>タイヨウ</t>
    </rPh>
    <rPh sb="207" eb="209">
      <t>ネンスウ</t>
    </rPh>
    <rPh sb="210" eb="211">
      <t>コ</t>
    </rPh>
    <rPh sb="213" eb="215">
      <t>セツビ</t>
    </rPh>
    <rPh sb="215" eb="216">
      <t>トウ</t>
    </rPh>
    <rPh sb="224" eb="226">
      <t>ケイカク</t>
    </rPh>
    <rPh sb="226" eb="227">
      <t>テキ</t>
    </rPh>
    <rPh sb="228" eb="230">
      <t>シュウゼン</t>
    </rPh>
    <rPh sb="231" eb="233">
      <t>コウシン</t>
    </rPh>
    <rPh sb="234" eb="235">
      <t>オコナ</t>
    </rPh>
    <rPh sb="239" eb="241">
      <t>ジョウキョウ</t>
    </rPh>
    <phoneticPr fontId="4"/>
  </si>
  <si>
    <t>これからの当市の特定環境保全公共下水道事業は、マンホールポンプ等設備の計画的な修繕及び更新を中心とした維持管理が重要となってきます。
　また、今後において独立した、そして安定的な事業運営を図っていくためにも、引き続き、経費のさらなる抑制や新たな増収への取り組みを行うなど、今後も創意工夫し、効率的、効果的な事業運営に努めていきたいと考えております。</t>
    <rPh sb="5" eb="7">
      <t>トウシ</t>
    </rPh>
    <rPh sb="8" eb="10">
      <t>トクテイ</t>
    </rPh>
    <rPh sb="10" eb="12">
      <t>カンキョウ</t>
    </rPh>
    <rPh sb="12" eb="14">
      <t>ホゼン</t>
    </rPh>
    <rPh sb="14" eb="16">
      <t>コウキョウ</t>
    </rPh>
    <rPh sb="16" eb="19">
      <t>ゲスイドウ</t>
    </rPh>
    <rPh sb="19" eb="21">
      <t>ジギョウ</t>
    </rPh>
    <rPh sb="31" eb="32">
      <t>トウ</t>
    </rPh>
    <rPh sb="32" eb="34">
      <t>セツビ</t>
    </rPh>
    <rPh sb="35" eb="38">
      <t>ケイカクテキ</t>
    </rPh>
    <rPh sb="39" eb="41">
      <t>シュウゼン</t>
    </rPh>
    <rPh sb="41" eb="42">
      <t>オヨ</t>
    </rPh>
    <rPh sb="43" eb="45">
      <t>コウシン</t>
    </rPh>
    <rPh sb="46" eb="48">
      <t>チュウシン</t>
    </rPh>
    <rPh sb="51" eb="53">
      <t>イジ</t>
    </rPh>
    <rPh sb="53" eb="55">
      <t>カンリ</t>
    </rPh>
    <rPh sb="56" eb="58">
      <t>ジュウヨウ</t>
    </rPh>
    <rPh sb="71" eb="73">
      <t>コンゴ</t>
    </rPh>
    <rPh sb="77" eb="79">
      <t>ドクリツ</t>
    </rPh>
    <rPh sb="85" eb="87">
      <t>アンテイ</t>
    </rPh>
    <rPh sb="87" eb="88">
      <t>テキ</t>
    </rPh>
    <rPh sb="89" eb="91">
      <t>ジギョウ</t>
    </rPh>
    <rPh sb="91" eb="93">
      <t>ウンエイ</t>
    </rPh>
    <rPh sb="94" eb="95">
      <t>ハカ</t>
    </rPh>
    <rPh sb="104" eb="105">
      <t>ヒ</t>
    </rPh>
    <rPh sb="106" eb="107">
      <t>ツヅ</t>
    </rPh>
    <rPh sb="109" eb="111">
      <t>ケイヒ</t>
    </rPh>
    <rPh sb="116" eb="118">
      <t>ヨクセイ</t>
    </rPh>
    <rPh sb="119" eb="120">
      <t>アラ</t>
    </rPh>
    <rPh sb="122" eb="124">
      <t>ゾウシュウ</t>
    </rPh>
    <rPh sb="126" eb="127">
      <t>ト</t>
    </rPh>
    <rPh sb="128" eb="129">
      <t>ク</t>
    </rPh>
    <rPh sb="131" eb="132">
      <t>オコナ</t>
    </rPh>
    <rPh sb="136" eb="138">
      <t>コンゴ</t>
    </rPh>
    <rPh sb="139" eb="141">
      <t>ソウイ</t>
    </rPh>
    <rPh sb="141" eb="143">
      <t>クフウ</t>
    </rPh>
    <rPh sb="145" eb="147">
      <t>コウリツ</t>
    </rPh>
    <rPh sb="147" eb="148">
      <t>テキ</t>
    </rPh>
    <rPh sb="149" eb="152">
      <t>コウカテキ</t>
    </rPh>
    <rPh sb="153" eb="155">
      <t>ジギョウ</t>
    </rPh>
    <rPh sb="155" eb="157">
      <t>ウンエイ</t>
    </rPh>
    <rPh sb="158" eb="159">
      <t>ツト</t>
    </rPh>
    <rPh sb="166" eb="167">
      <t>カンガ</t>
    </rPh>
    <phoneticPr fontId="4"/>
  </si>
  <si>
    <t>非設置</t>
    <rPh sb="0" eb="1">
      <t>ヒ</t>
    </rPh>
    <rPh sb="1" eb="3">
      <t>セッチ</t>
    </rPh>
    <phoneticPr fontId="4"/>
  </si>
  <si>
    <t xml:space="preserve">　当市の特定環境保全公共下水道事業は、平成6年に事業認可を受けて事業に着手して以来20年以上が経過しており、認可区域内の整備も終盤となっている状況にあります。
　平成9年度に初めて供用開始した後、使用料収入は年々増収となっておりましたが、近年（平成26年度以前）の使用料収入は約3千万円、使用料単価は120.3（円／㎥）であることから、経費回収率が約80.2％に過ぎず、使用料収入の不足分を公費で補っている状況にありました。
　この状況を少しずつ改善し、今後において独立した安定的な事業運営を図っていくため、平成27年10月から経費回収率80％を目指した使用料の改定を行いました。
　平成28年度は料金改定後、通年としては初めての決算となり、使用料は約3千9百万円（前年度比約3百万円増）、使用料単価は136.3円（前年度比8.6円増）、経費回収率は90.9％と前年度と比較し、大きく改善されました。
（１）収益的収支比率の改善（使用料改定による使用料収入の増加による）
（２）企業債残高対事業規模比率の上昇（一般会計負担額の減少による）
（３）経費回収率の改善（使用料改定による使用料収入の増加による）
（４）汚水処理原価は前年度と同額です。
（５）水洗化率の改善（水洗便所設置済人口の増加による）
一方で、施設の老朽化に伴う今後の更新や防災・減災対策による費用の増加、以前として公費に依存している現状を勘案しますと、今後も更なる経営改善が必要とされる状況となっております。
</t>
    <rPh sb="1" eb="3">
      <t>トウシ</t>
    </rPh>
    <rPh sb="4" eb="6">
      <t>トクテイ</t>
    </rPh>
    <rPh sb="6" eb="8">
      <t>カンキョウ</t>
    </rPh>
    <rPh sb="8" eb="10">
      <t>ホゼン</t>
    </rPh>
    <rPh sb="10" eb="12">
      <t>コウキョウ</t>
    </rPh>
    <rPh sb="12" eb="15">
      <t>ゲスイドウ</t>
    </rPh>
    <rPh sb="15" eb="17">
      <t>ジギョウ</t>
    </rPh>
    <rPh sb="19" eb="21">
      <t>ヘイセイ</t>
    </rPh>
    <rPh sb="22" eb="23">
      <t>ネン</t>
    </rPh>
    <rPh sb="24" eb="26">
      <t>ジギョウ</t>
    </rPh>
    <rPh sb="26" eb="28">
      <t>ニンカ</t>
    </rPh>
    <rPh sb="29" eb="30">
      <t>ウ</t>
    </rPh>
    <rPh sb="32" eb="34">
      <t>ジギョウ</t>
    </rPh>
    <rPh sb="35" eb="37">
      <t>チャクシュ</t>
    </rPh>
    <rPh sb="39" eb="41">
      <t>イライ</t>
    </rPh>
    <rPh sb="43" eb="44">
      <t>ネン</t>
    </rPh>
    <rPh sb="44" eb="46">
      <t>イジョウ</t>
    </rPh>
    <rPh sb="47" eb="49">
      <t>ケイカ</t>
    </rPh>
    <rPh sb="54" eb="56">
      <t>ニンカ</t>
    </rPh>
    <rPh sb="56" eb="58">
      <t>クイキ</t>
    </rPh>
    <rPh sb="58" eb="59">
      <t>ナイ</t>
    </rPh>
    <rPh sb="60" eb="62">
      <t>セイビ</t>
    </rPh>
    <rPh sb="63" eb="65">
      <t>シュウバン</t>
    </rPh>
    <rPh sb="71" eb="73">
      <t>ジョウキョウ</t>
    </rPh>
    <rPh sb="81" eb="83">
      <t>ヘイセイ</t>
    </rPh>
    <rPh sb="84" eb="86">
      <t>ネンド</t>
    </rPh>
    <rPh sb="87" eb="88">
      <t>ハジ</t>
    </rPh>
    <rPh sb="90" eb="92">
      <t>キョウヨウ</t>
    </rPh>
    <rPh sb="92" eb="94">
      <t>カイシ</t>
    </rPh>
    <rPh sb="96" eb="97">
      <t>アト</t>
    </rPh>
    <rPh sb="98" eb="101">
      <t>シヨウリョウ</t>
    </rPh>
    <rPh sb="101" eb="103">
      <t>シュウニュウ</t>
    </rPh>
    <rPh sb="104" eb="106">
      <t>ネンネン</t>
    </rPh>
    <rPh sb="106" eb="108">
      <t>ゾウシュウ</t>
    </rPh>
    <rPh sb="119" eb="121">
      <t>キンネン</t>
    </rPh>
    <rPh sb="122" eb="124">
      <t>ヘイセイ</t>
    </rPh>
    <rPh sb="126" eb="128">
      <t>ネンド</t>
    </rPh>
    <rPh sb="128" eb="130">
      <t>イゼン</t>
    </rPh>
    <rPh sb="132" eb="135">
      <t>シヨウリョウ</t>
    </rPh>
    <rPh sb="135" eb="137">
      <t>シュウニュウ</t>
    </rPh>
    <rPh sb="138" eb="139">
      <t>ヤク</t>
    </rPh>
    <rPh sb="140" eb="143">
      <t>センマンエン</t>
    </rPh>
    <rPh sb="144" eb="147">
      <t>シヨウリョウ</t>
    </rPh>
    <rPh sb="147" eb="149">
      <t>タンカ</t>
    </rPh>
    <rPh sb="156" eb="157">
      <t>エン</t>
    </rPh>
    <rPh sb="168" eb="170">
      <t>ケイヒ</t>
    </rPh>
    <rPh sb="170" eb="172">
      <t>カイシュウ</t>
    </rPh>
    <rPh sb="172" eb="173">
      <t>リツ</t>
    </rPh>
    <rPh sb="174" eb="175">
      <t>ヤク</t>
    </rPh>
    <rPh sb="181" eb="182">
      <t>ス</t>
    </rPh>
    <rPh sb="185" eb="188">
      <t>シヨウリョウ</t>
    </rPh>
    <rPh sb="188" eb="190">
      <t>シュウニュウ</t>
    </rPh>
    <rPh sb="191" eb="194">
      <t>フソクブン</t>
    </rPh>
    <rPh sb="195" eb="197">
      <t>コウヒ</t>
    </rPh>
    <rPh sb="198" eb="199">
      <t>オギナ</t>
    </rPh>
    <rPh sb="203" eb="205">
      <t>ジョウキョウ</t>
    </rPh>
    <rPh sb="216" eb="218">
      <t>ジョウキョウ</t>
    </rPh>
    <rPh sb="219" eb="220">
      <t>スコ</t>
    </rPh>
    <rPh sb="223" eb="225">
      <t>カイゼン</t>
    </rPh>
    <rPh sb="227" eb="229">
      <t>コンゴ</t>
    </rPh>
    <rPh sb="233" eb="235">
      <t>ドクリツ</t>
    </rPh>
    <rPh sb="237" eb="239">
      <t>アンテイ</t>
    </rPh>
    <rPh sb="239" eb="240">
      <t>テキ</t>
    </rPh>
    <rPh sb="241" eb="243">
      <t>ジギョウ</t>
    </rPh>
    <rPh sb="243" eb="245">
      <t>ウンエイ</t>
    </rPh>
    <rPh sb="246" eb="247">
      <t>ハカ</t>
    </rPh>
    <rPh sb="254" eb="256">
      <t>ヘイセイ</t>
    </rPh>
    <rPh sb="258" eb="259">
      <t>ネン</t>
    </rPh>
    <rPh sb="261" eb="262">
      <t>ツキ</t>
    </rPh>
    <rPh sb="264" eb="266">
      <t>ケイヒ</t>
    </rPh>
    <rPh sb="266" eb="268">
      <t>カイシュウ</t>
    </rPh>
    <rPh sb="268" eb="269">
      <t>リツ</t>
    </rPh>
    <rPh sb="273" eb="275">
      <t>メザ</t>
    </rPh>
    <rPh sb="277" eb="280">
      <t>シヨウリョウ</t>
    </rPh>
    <rPh sb="281" eb="283">
      <t>カイテイ</t>
    </rPh>
    <rPh sb="284" eb="285">
      <t>オコナ</t>
    </rPh>
    <rPh sb="292" eb="294">
      <t>ヘイセイ</t>
    </rPh>
    <rPh sb="296" eb="298">
      <t>ネンド</t>
    </rPh>
    <rPh sb="299" eb="301">
      <t>リョウキン</t>
    </rPh>
    <rPh sb="301" eb="303">
      <t>カイテイ</t>
    </rPh>
    <rPh sb="303" eb="304">
      <t>アト</t>
    </rPh>
    <rPh sb="305" eb="307">
      <t>ツウネン</t>
    </rPh>
    <rPh sb="311" eb="312">
      <t>ハジ</t>
    </rPh>
    <rPh sb="315" eb="317">
      <t>ケッサン</t>
    </rPh>
    <rPh sb="321" eb="324">
      <t>シヨウリョウ</t>
    </rPh>
    <rPh sb="325" eb="326">
      <t>ヤク</t>
    </rPh>
    <rPh sb="327" eb="328">
      <t>セン</t>
    </rPh>
    <rPh sb="329" eb="332">
      <t>ヒャクマンエン</t>
    </rPh>
    <rPh sb="333" eb="336">
      <t>ゼンネンド</t>
    </rPh>
    <rPh sb="336" eb="337">
      <t>ヒ</t>
    </rPh>
    <rPh sb="337" eb="338">
      <t>ヤク</t>
    </rPh>
    <rPh sb="339" eb="340">
      <t>ヒャク</t>
    </rPh>
    <rPh sb="340" eb="342">
      <t>マンエン</t>
    </rPh>
    <rPh sb="342" eb="343">
      <t>ゾウ</t>
    </rPh>
    <rPh sb="345" eb="348">
      <t>シヨウリョウ</t>
    </rPh>
    <rPh sb="348" eb="350">
      <t>タンカ</t>
    </rPh>
    <rPh sb="356" eb="357">
      <t>エン</t>
    </rPh>
    <rPh sb="358" eb="361">
      <t>ゼンネンド</t>
    </rPh>
    <rPh sb="361" eb="362">
      <t>ヒ</t>
    </rPh>
    <rPh sb="365" eb="366">
      <t>エン</t>
    </rPh>
    <rPh sb="366" eb="367">
      <t>ゾウ</t>
    </rPh>
    <rPh sb="369" eb="371">
      <t>ケイヒ</t>
    </rPh>
    <rPh sb="371" eb="373">
      <t>カイシュウ</t>
    </rPh>
    <rPh sb="373" eb="374">
      <t>リツ</t>
    </rPh>
    <rPh sb="381" eb="384">
      <t>ゼンネンド</t>
    </rPh>
    <rPh sb="385" eb="387">
      <t>ヒカク</t>
    </rPh>
    <rPh sb="389" eb="390">
      <t>オオ</t>
    </rPh>
    <rPh sb="392" eb="394">
      <t>カイゼン</t>
    </rPh>
    <rPh sb="439" eb="441">
      <t>キギョウ</t>
    </rPh>
    <rPh sb="441" eb="442">
      <t>サイ</t>
    </rPh>
    <rPh sb="442" eb="444">
      <t>ザンダカ</t>
    </rPh>
    <rPh sb="444" eb="445">
      <t>タイ</t>
    </rPh>
    <rPh sb="445" eb="447">
      <t>ジギョウ</t>
    </rPh>
    <rPh sb="447" eb="449">
      <t>キボ</t>
    </rPh>
    <rPh sb="449" eb="451">
      <t>ヒリツ</t>
    </rPh>
    <rPh sb="452" eb="454">
      <t>ジョウショウ</t>
    </rPh>
    <rPh sb="455" eb="457">
      <t>イッパン</t>
    </rPh>
    <rPh sb="457" eb="459">
      <t>カイケイ</t>
    </rPh>
    <rPh sb="459" eb="461">
      <t>フタン</t>
    </rPh>
    <rPh sb="461" eb="462">
      <t>ガク</t>
    </rPh>
    <rPh sb="463" eb="465">
      <t>ゲンショウ</t>
    </rPh>
    <rPh sb="506" eb="508">
      <t>オスイ</t>
    </rPh>
    <rPh sb="508" eb="510">
      <t>ショリ</t>
    </rPh>
    <rPh sb="510" eb="512">
      <t>ゲンカ</t>
    </rPh>
    <rPh sb="513" eb="516">
      <t>ゼンネンド</t>
    </rPh>
    <rPh sb="517" eb="519">
      <t>ドウガク</t>
    </rPh>
    <rPh sb="526" eb="529">
      <t>スイセンカ</t>
    </rPh>
    <rPh sb="529" eb="530">
      <t>リツ</t>
    </rPh>
    <rPh sb="531" eb="533">
      <t>カイゼン</t>
    </rPh>
    <rPh sb="541" eb="543">
      <t>ジンコウ</t>
    </rPh>
    <rPh sb="544" eb="546">
      <t>ゾウカ</t>
    </rPh>
    <rPh sb="551" eb="553">
      <t>イッポウ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</si>
</sst>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363328"/>
        <c:axId val="653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65363328"/>
        <c:axId val="65365504"/>
      </c:lineChart>
      <c:dateAx>
        <c:axId val="65363328"/>
        <c:scaling>
          <c:orientation val="minMax"/>
        </c:scaling>
        <c:delete val="1"/>
        <c:axPos val="b"/>
        <c:numFmt formatCode="ge" sourceLinked="1"/>
        <c:majorTickMark val="none"/>
        <c:minorTickMark val="none"/>
        <c:tickLblPos val="none"/>
        <c:crossAx val="65365504"/>
        <c:crosses val="autoZero"/>
        <c:auto val="1"/>
        <c:lblOffset val="100"/>
        <c:baseTimeUnit val="years"/>
      </c:dateAx>
      <c:valAx>
        <c:axId val="653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776640"/>
        <c:axId val="657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65776640"/>
        <c:axId val="65795200"/>
      </c:lineChart>
      <c:dateAx>
        <c:axId val="65776640"/>
        <c:scaling>
          <c:orientation val="minMax"/>
        </c:scaling>
        <c:delete val="1"/>
        <c:axPos val="b"/>
        <c:numFmt formatCode="ge" sourceLinked="1"/>
        <c:majorTickMark val="none"/>
        <c:minorTickMark val="none"/>
        <c:tickLblPos val="none"/>
        <c:crossAx val="65795200"/>
        <c:crosses val="autoZero"/>
        <c:auto val="1"/>
        <c:lblOffset val="100"/>
        <c:baseTimeUnit val="years"/>
      </c:dateAx>
      <c:valAx>
        <c:axId val="657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77.16</c:v>
                </c:pt>
                <c:pt idx="1">
                  <c:v>77.290000000000006</c:v>
                </c:pt>
                <c:pt idx="2">
                  <c:v>78.8</c:v>
                </c:pt>
                <c:pt idx="3">
                  <c:v>77.34</c:v>
                </c:pt>
                <c:pt idx="4">
                  <c:v>79.58</c:v>
                </c:pt>
              </c:numCache>
            </c:numRef>
          </c:val>
        </c:ser>
        <c:dLbls>
          <c:showLegendKey val="0"/>
          <c:showVal val="0"/>
          <c:showCatName val="0"/>
          <c:showSerName val="0"/>
          <c:showPercent val="0"/>
          <c:showBubbleSize val="0"/>
        </c:dLbls>
        <c:gapWidth val="150"/>
        <c:axId val="143218944"/>
        <c:axId val="1432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43218944"/>
        <c:axId val="143225216"/>
      </c:lineChart>
      <c:dateAx>
        <c:axId val="143218944"/>
        <c:scaling>
          <c:orientation val="minMax"/>
        </c:scaling>
        <c:delete val="1"/>
        <c:axPos val="b"/>
        <c:numFmt formatCode="ge" sourceLinked="1"/>
        <c:majorTickMark val="none"/>
        <c:minorTickMark val="none"/>
        <c:tickLblPos val="none"/>
        <c:crossAx val="143225216"/>
        <c:crosses val="autoZero"/>
        <c:auto val="1"/>
        <c:lblOffset val="100"/>
        <c:baseTimeUnit val="years"/>
      </c:dateAx>
      <c:valAx>
        <c:axId val="1432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45.16</c:v>
                </c:pt>
                <c:pt idx="1">
                  <c:v>75.44</c:v>
                </c:pt>
                <c:pt idx="2">
                  <c:v>92.86</c:v>
                </c:pt>
                <c:pt idx="3">
                  <c:v>94.03</c:v>
                </c:pt>
                <c:pt idx="4">
                  <c:v>99.63</c:v>
                </c:pt>
              </c:numCache>
            </c:numRef>
          </c:val>
        </c:ser>
        <c:dLbls>
          <c:showLegendKey val="0"/>
          <c:showVal val="0"/>
          <c:showCatName val="0"/>
          <c:showSerName val="0"/>
          <c:showPercent val="0"/>
          <c:showBubbleSize val="0"/>
        </c:dLbls>
        <c:gapWidth val="150"/>
        <c:axId val="65805312"/>
        <c:axId val="658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805312"/>
        <c:axId val="65811584"/>
      </c:lineChart>
      <c:dateAx>
        <c:axId val="65805312"/>
        <c:scaling>
          <c:orientation val="minMax"/>
        </c:scaling>
        <c:delete val="1"/>
        <c:axPos val="b"/>
        <c:numFmt formatCode="ge" sourceLinked="1"/>
        <c:majorTickMark val="none"/>
        <c:minorTickMark val="none"/>
        <c:tickLblPos val="none"/>
        <c:crossAx val="65811584"/>
        <c:crosses val="autoZero"/>
        <c:auto val="1"/>
        <c:lblOffset val="100"/>
        <c:baseTimeUnit val="years"/>
      </c:dateAx>
      <c:valAx>
        <c:axId val="658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825408"/>
        <c:axId val="658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825408"/>
        <c:axId val="65848064"/>
      </c:lineChart>
      <c:dateAx>
        <c:axId val="65825408"/>
        <c:scaling>
          <c:orientation val="minMax"/>
        </c:scaling>
        <c:delete val="1"/>
        <c:axPos val="b"/>
        <c:numFmt formatCode="ge" sourceLinked="1"/>
        <c:majorTickMark val="none"/>
        <c:minorTickMark val="none"/>
        <c:tickLblPos val="none"/>
        <c:crossAx val="65848064"/>
        <c:crosses val="autoZero"/>
        <c:auto val="1"/>
        <c:lblOffset val="100"/>
        <c:baseTimeUnit val="years"/>
      </c:dateAx>
      <c:valAx>
        <c:axId val="658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890560"/>
        <c:axId val="658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890560"/>
        <c:axId val="65896832"/>
      </c:lineChart>
      <c:dateAx>
        <c:axId val="65890560"/>
        <c:scaling>
          <c:orientation val="minMax"/>
        </c:scaling>
        <c:delete val="1"/>
        <c:axPos val="b"/>
        <c:numFmt formatCode="ge" sourceLinked="1"/>
        <c:majorTickMark val="none"/>
        <c:minorTickMark val="none"/>
        <c:tickLblPos val="none"/>
        <c:crossAx val="65896832"/>
        <c:crosses val="autoZero"/>
        <c:auto val="1"/>
        <c:lblOffset val="100"/>
        <c:baseTimeUnit val="years"/>
      </c:dateAx>
      <c:valAx>
        <c:axId val="658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614208"/>
        <c:axId val="656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614208"/>
        <c:axId val="65616128"/>
      </c:lineChart>
      <c:dateAx>
        <c:axId val="65614208"/>
        <c:scaling>
          <c:orientation val="minMax"/>
        </c:scaling>
        <c:delete val="1"/>
        <c:axPos val="b"/>
        <c:numFmt formatCode="ge" sourceLinked="1"/>
        <c:majorTickMark val="none"/>
        <c:minorTickMark val="none"/>
        <c:tickLblPos val="none"/>
        <c:crossAx val="65616128"/>
        <c:crosses val="autoZero"/>
        <c:auto val="1"/>
        <c:lblOffset val="100"/>
        <c:baseTimeUnit val="years"/>
      </c:dateAx>
      <c:valAx>
        <c:axId val="656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650688"/>
        <c:axId val="656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650688"/>
        <c:axId val="65652608"/>
      </c:lineChart>
      <c:dateAx>
        <c:axId val="65650688"/>
        <c:scaling>
          <c:orientation val="minMax"/>
        </c:scaling>
        <c:delete val="1"/>
        <c:axPos val="b"/>
        <c:numFmt formatCode="ge" sourceLinked="1"/>
        <c:majorTickMark val="none"/>
        <c:minorTickMark val="none"/>
        <c:tickLblPos val="none"/>
        <c:crossAx val="65652608"/>
        <c:crosses val="autoZero"/>
        <c:auto val="1"/>
        <c:lblOffset val="100"/>
        <c:baseTimeUnit val="years"/>
      </c:dateAx>
      <c:valAx>
        <c:axId val="656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1555.28</c:v>
                </c:pt>
                <c:pt idx="1">
                  <c:v>1593.7</c:v>
                </c:pt>
                <c:pt idx="2">
                  <c:v>1451.54</c:v>
                </c:pt>
                <c:pt idx="3" formatCode="#,##0.00;&quot;△&quot;#,##0.00">
                  <c:v>0</c:v>
                </c:pt>
                <c:pt idx="4">
                  <c:v>134.04</c:v>
                </c:pt>
              </c:numCache>
            </c:numRef>
          </c:val>
        </c:ser>
        <c:dLbls>
          <c:showLegendKey val="0"/>
          <c:showVal val="0"/>
          <c:showCatName val="0"/>
          <c:showSerName val="0"/>
          <c:showPercent val="0"/>
          <c:showBubbleSize val="0"/>
        </c:dLbls>
        <c:gapWidth val="150"/>
        <c:axId val="65674624"/>
        <c:axId val="656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65674624"/>
        <c:axId val="65689088"/>
      </c:lineChart>
      <c:dateAx>
        <c:axId val="65674624"/>
        <c:scaling>
          <c:orientation val="minMax"/>
        </c:scaling>
        <c:delete val="1"/>
        <c:axPos val="b"/>
        <c:numFmt formatCode="ge" sourceLinked="1"/>
        <c:majorTickMark val="none"/>
        <c:minorTickMark val="none"/>
        <c:tickLblPos val="none"/>
        <c:crossAx val="65689088"/>
        <c:crosses val="autoZero"/>
        <c:auto val="1"/>
        <c:lblOffset val="100"/>
        <c:baseTimeUnit val="years"/>
      </c:dateAx>
      <c:valAx>
        <c:axId val="656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70.22</c:v>
                </c:pt>
                <c:pt idx="1">
                  <c:v>56.14</c:v>
                </c:pt>
                <c:pt idx="2">
                  <c:v>80.209999999999994</c:v>
                </c:pt>
                <c:pt idx="3">
                  <c:v>85.13</c:v>
                </c:pt>
                <c:pt idx="4">
                  <c:v>90.9</c:v>
                </c:pt>
              </c:numCache>
            </c:numRef>
          </c:val>
        </c:ser>
        <c:dLbls>
          <c:showLegendKey val="0"/>
          <c:showVal val="0"/>
          <c:showCatName val="0"/>
          <c:showSerName val="0"/>
          <c:showPercent val="0"/>
          <c:showBubbleSize val="0"/>
        </c:dLbls>
        <c:gapWidth val="150"/>
        <c:axId val="65702912"/>
        <c:axId val="657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65702912"/>
        <c:axId val="65717376"/>
      </c:lineChart>
      <c:dateAx>
        <c:axId val="65702912"/>
        <c:scaling>
          <c:orientation val="minMax"/>
        </c:scaling>
        <c:delete val="1"/>
        <c:axPos val="b"/>
        <c:numFmt formatCode="ge" sourceLinked="1"/>
        <c:majorTickMark val="none"/>
        <c:minorTickMark val="none"/>
        <c:tickLblPos val="none"/>
        <c:crossAx val="65717376"/>
        <c:crosses val="autoZero"/>
        <c:auto val="1"/>
        <c:lblOffset val="100"/>
        <c:baseTimeUnit val="years"/>
      </c:dateAx>
      <c:valAx>
        <c:axId val="657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171.69</c:v>
                </c:pt>
                <c:pt idx="1">
                  <c:v>209.16</c:v>
                </c:pt>
                <c:pt idx="2">
                  <c:v>150</c:v>
                </c:pt>
                <c:pt idx="3">
                  <c:v>150</c:v>
                </c:pt>
                <c:pt idx="4">
                  <c:v>150</c:v>
                </c:pt>
              </c:numCache>
            </c:numRef>
          </c:val>
        </c:ser>
        <c:dLbls>
          <c:showLegendKey val="0"/>
          <c:showVal val="0"/>
          <c:showCatName val="0"/>
          <c:showSerName val="0"/>
          <c:showPercent val="0"/>
          <c:showBubbleSize val="0"/>
        </c:dLbls>
        <c:gapWidth val="150"/>
        <c:axId val="65763584"/>
        <c:axId val="657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65763584"/>
        <c:axId val="65770240"/>
      </c:lineChart>
      <c:dateAx>
        <c:axId val="65763584"/>
        <c:scaling>
          <c:orientation val="minMax"/>
        </c:scaling>
        <c:delete val="1"/>
        <c:axPos val="b"/>
        <c:numFmt formatCode="ge" sourceLinked="1"/>
        <c:majorTickMark val="none"/>
        <c:minorTickMark val="none"/>
        <c:tickLblPos val="none"/>
        <c:crossAx val="65770240"/>
        <c:crosses val="autoZero"/>
        <c:auto val="1"/>
        <c:lblOffset val="100"/>
        <c:baseTimeUnit val="years"/>
      </c:dateAx>
      <c:valAx>
        <c:axId val="657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3"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埼玉県　蓮田市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
        <v>123</v>
      </c>
      <c r="AE8" s="79"/>
      <c r="AF8" s="79"/>
      <c r="AG8" s="79"/>
      <c r="AH8" s="79"/>
      <c r="AI8" s="79"/>
      <c r="AJ8" s="79"/>
      <c r="AK8" s="4"/>
      <c r="AL8" s="73">
        <f>データ!S6</f>
        <v>62347</v>
      </c>
      <c r="AM8" s="73"/>
      <c r="AN8" s="73"/>
      <c r="AO8" s="73"/>
      <c r="AP8" s="73"/>
      <c r="AQ8" s="73"/>
      <c r="AR8" s="73"/>
      <c r="AS8" s="73"/>
      <c r="AT8" s="72">
        <f>データ!T6</f>
        <v>27.28</v>
      </c>
      <c r="AU8" s="72"/>
      <c r="AV8" s="72"/>
      <c r="AW8" s="72"/>
      <c r="AX8" s="72"/>
      <c r="AY8" s="72"/>
      <c r="AZ8" s="72"/>
      <c r="BA8" s="72"/>
      <c r="BB8" s="72">
        <f>データ!U6</f>
        <v>2285.4499999999998</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4.13</v>
      </c>
      <c r="Q10" s="72"/>
      <c r="R10" s="72"/>
      <c r="S10" s="72"/>
      <c r="T10" s="72"/>
      <c r="U10" s="72"/>
      <c r="V10" s="72"/>
      <c r="W10" s="72">
        <f>データ!Q6</f>
        <v>80.790000000000006</v>
      </c>
      <c r="X10" s="72"/>
      <c r="Y10" s="72"/>
      <c r="Z10" s="72"/>
      <c r="AA10" s="72"/>
      <c r="AB10" s="72"/>
      <c r="AC10" s="72"/>
      <c r="AD10" s="73">
        <f>データ!R6</f>
        <v>1940</v>
      </c>
      <c r="AE10" s="73"/>
      <c r="AF10" s="73"/>
      <c r="AG10" s="73"/>
      <c r="AH10" s="73"/>
      <c r="AI10" s="73"/>
      <c r="AJ10" s="73"/>
      <c r="AK10" s="2"/>
      <c r="AL10" s="73">
        <f>データ!V6</f>
        <v>2571</v>
      </c>
      <c r="AM10" s="73"/>
      <c r="AN10" s="73"/>
      <c r="AO10" s="73"/>
      <c r="AP10" s="73"/>
      <c r="AQ10" s="73"/>
      <c r="AR10" s="73"/>
      <c r="AS10" s="73"/>
      <c r="AT10" s="72">
        <f>データ!W6</f>
        <v>1.08</v>
      </c>
      <c r="AU10" s="72"/>
      <c r="AV10" s="72"/>
      <c r="AW10" s="72"/>
      <c r="AX10" s="72"/>
      <c r="AY10" s="72"/>
      <c r="AZ10" s="72"/>
      <c r="BA10" s="72"/>
      <c r="BB10" s="72">
        <f>データ!X6</f>
        <v>2380.56</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112381</v>
      </c>
      <c r="D6" s="33">
        <f t="shared" si="3"/>
        <v>47</v>
      </c>
      <c r="E6" s="33">
        <f t="shared" si="3"/>
        <v>17</v>
      </c>
      <c r="F6" s="33">
        <f t="shared" si="3"/>
        <v>4</v>
      </c>
      <c r="G6" s="33">
        <f t="shared" si="3"/>
        <v>0</v>
      </c>
      <c r="H6" s="33" t="str">
        <f t="shared" si="3"/>
        <v>埼玉県　蓮田市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4.13</v>
      </c>
      <c r="Q6" s="34">
        <f t="shared" si="3"/>
        <v>80.790000000000006</v>
      </c>
      <c r="R6" s="34">
        <f t="shared" si="3"/>
        <v>1940</v>
      </c>
      <c r="S6" s="34">
        <f t="shared" si="3"/>
        <v>62347</v>
      </c>
      <c r="T6" s="34">
        <f t="shared" si="3"/>
        <v>27.28</v>
      </c>
      <c r="U6" s="34">
        <f t="shared" si="3"/>
        <v>2285.4499999999998</v>
      </c>
      <c r="V6" s="34">
        <f t="shared" si="3"/>
        <v>2571</v>
      </c>
      <c r="W6" s="34">
        <f t="shared" si="3"/>
        <v>1.08</v>
      </c>
      <c r="X6" s="34">
        <f t="shared" si="3"/>
        <v>2380.56</v>
      </c>
      <c r="Y6" s="35">
        <f>IF(Y7="",NA(),Y7)</f>
        <v>45.16</v>
      </c>
      <c r="Z6" s="35">
        <f t="shared" ref="Z6:AH6" si="4">IF(Z7="",NA(),Z7)</f>
        <v>75.44</v>
      </c>
      <c r="AA6" s="35">
        <f t="shared" si="4"/>
        <v>92.86</v>
      </c>
      <c r="AB6" s="35">
        <f t="shared" si="4"/>
        <v>94.03</v>
      </c>
      <c r="AC6" s="35">
        <f t="shared" si="4"/>
        <v>99.63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1555.28</v>
      </c>
      <c r="BG6" s="35">
        <f t="shared" ref="BG6:BO6" si="7">IF(BG7="",NA(),BG7)</f>
        <v>1593.7</v>
      </c>
      <c r="BH6" s="35">
        <f t="shared" si="7"/>
        <v>1451.54</v>
      </c>
      <c r="BI6" s="34">
        <f t="shared" si="7"/>
        <v>0</v>
      </c>
      <c r="BJ6" s="35">
        <f t="shared" si="7"/>
        <v>134.04</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70.22</v>
      </c>
      <c r="BR6" s="35">
        <f t="shared" ref="BR6:BZ6" si="8">IF(BR7="",NA(),BR7)</f>
        <v>56.14</v>
      </c>
      <c r="BS6" s="35">
        <f t="shared" si="8"/>
        <v>80.209999999999994</v>
      </c>
      <c r="BT6" s="35">
        <f t="shared" si="8"/>
        <v>85.13</v>
      </c>
      <c r="BU6" s="35">
        <f t="shared" si="8"/>
        <v>90.9</v>
      </c>
      <c r="BV6" s="35">
        <f t="shared" si="8"/>
        <v>62.83</v>
      </c>
      <c r="BW6" s="35">
        <f t="shared" si="8"/>
        <v>64.63</v>
      </c>
      <c r="BX6" s="35">
        <f t="shared" si="8"/>
        <v>66.56</v>
      </c>
      <c r="BY6" s="35">
        <f t="shared" si="8"/>
        <v>66.22</v>
      </c>
      <c r="BZ6" s="35">
        <f t="shared" si="8"/>
        <v>69.87</v>
      </c>
      <c r="CA6" s="34" t="str">
        <f>IF(CA7="","",IF(CA7="-","【-】","【"&amp;SUBSTITUTE(TEXT(CA7,"#,##0.00"),"-","△")&amp;"】"))</f>
        <v>【69.80】</v>
      </c>
      <c r="CB6" s="35">
        <f>IF(CB7="",NA(),CB7)</f>
        <v>171.69</v>
      </c>
      <c r="CC6" s="35">
        <f t="shared" ref="CC6:CK6" si="9">IF(CC7="",NA(),CC7)</f>
        <v>209.16</v>
      </c>
      <c r="CD6" s="35">
        <f t="shared" si="9"/>
        <v>150</v>
      </c>
      <c r="CE6" s="35">
        <f t="shared" si="9"/>
        <v>150</v>
      </c>
      <c r="CF6" s="35">
        <f t="shared" si="9"/>
        <v>150</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77.16</v>
      </c>
      <c r="CY6" s="35">
        <f t="shared" ref="CY6:DG6" si="11">IF(CY7="",NA(),CY7)</f>
        <v>77.290000000000006</v>
      </c>
      <c r="CZ6" s="35">
        <f t="shared" si="11"/>
        <v>78.8</v>
      </c>
      <c r="DA6" s="35">
        <f t="shared" si="11"/>
        <v>77.34</v>
      </c>
      <c r="DB6" s="35">
        <f t="shared" si="11"/>
        <v>79.58</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112381</v>
      </c>
      <c r="D7" s="37">
        <v>47</v>
      </c>
      <c r="E7" s="37">
        <v>17</v>
      </c>
      <c r="F7" s="37">
        <v>4</v>
      </c>
      <c r="G7" s="37">
        <v>0</v>
      </c>
      <c r="H7" s="37" t="s">
        <v>109</v>
      </c>
      <c r="I7" s="37" t="s">
        <v>110</v>
      </c>
      <c r="J7" s="37" t="s">
        <v>111</v>
      </c>
      <c r="K7" s="37" t="s">
        <v>112</v>
      </c>
      <c r="L7" s="37" t="s">
        <v>113</v>
      </c>
      <c r="M7" s="37"/>
      <c r="N7" s="38" t="s">
        <v>114</v>
      </c>
      <c r="O7" s="38" t="s">
        <v>115</v>
      </c>
      <c r="P7" s="38">
        <v>4.13</v>
      </c>
      <c r="Q7" s="38">
        <v>80.790000000000006</v>
      </c>
      <c r="R7" s="38">
        <v>1940</v>
      </c>
      <c r="S7" s="38">
        <v>62347</v>
      </c>
      <c r="T7" s="38">
        <v>27.28</v>
      </c>
      <c r="U7" s="38">
        <v>2285.4499999999998</v>
      </c>
      <c r="V7" s="38">
        <v>2571</v>
      </c>
      <c r="W7" s="38">
        <v>1.08</v>
      </c>
      <c r="X7" s="38">
        <v>2380.56</v>
      </c>
      <c r="Y7" s="38">
        <v>45.16</v>
      </c>
      <c r="Z7" s="38">
        <v>75.44</v>
      </c>
      <c r="AA7" s="38">
        <v>92.86</v>
      </c>
      <c r="AB7" s="38">
        <v>94.03</v>
      </c>
      <c r="AC7" s="38">
        <v>99.63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1555.28</v>
      </c>
      <c r="BG7" s="38">
        <v>1593.7</v>
      </c>
      <c r="BH7" s="38">
        <v>1451.54</v>
      </c>
      <c r="BI7" s="38">
        <v>0</v>
      </c>
      <c r="BJ7" s="38">
        <v>134.04</v>
      </c>
      <c r="BK7" s="38">
        <v>1622.51</v>
      </c>
      <c r="BL7" s="38">
        <v>1569.13</v>
      </c>
      <c r="BM7" s="38">
        <v>1436</v>
      </c>
      <c r="BN7" s="38">
        <v>1434.89</v>
      </c>
      <c r="BO7" s="38">
        <v>1298.9100000000001</v>
      </c>
      <c r="BP7" s="38">
        <v>1348.09</v>
      </c>
      <c r="BQ7" s="38">
        <v>70.22</v>
      </c>
      <c r="BR7" s="38">
        <v>56.14</v>
      </c>
      <c r="BS7" s="38">
        <v>80.209999999999994</v>
      </c>
      <c r="BT7" s="38">
        <v>85.13</v>
      </c>
      <c r="BU7" s="38">
        <v>90.9</v>
      </c>
      <c r="BV7" s="38">
        <v>62.83</v>
      </c>
      <c r="BW7" s="38">
        <v>64.63</v>
      </c>
      <c r="BX7" s="38">
        <v>66.56</v>
      </c>
      <c r="BY7" s="38">
        <v>66.22</v>
      </c>
      <c r="BZ7" s="38">
        <v>69.87</v>
      </c>
      <c r="CA7" s="38">
        <v>69.8</v>
      </c>
      <c r="CB7" s="38">
        <v>171.69</v>
      </c>
      <c r="CC7" s="38">
        <v>209.16</v>
      </c>
      <c r="CD7" s="38">
        <v>150</v>
      </c>
      <c r="CE7" s="38">
        <v>150</v>
      </c>
      <c r="CF7" s="38">
        <v>150</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77.16</v>
      </c>
      <c r="CY7" s="38">
        <v>77.290000000000006</v>
      </c>
      <c r="CZ7" s="38">
        <v>78.8</v>
      </c>
      <c r="DA7" s="38">
        <v>77.34</v>
      </c>
      <c r="DB7" s="38">
        <v>79.58</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蓮田市</cp:lastModifiedBy>
  <cp:lastPrinted>2018-02-13T04:35:48Z</cp:lastPrinted>
  <dcterms:created xsi:type="dcterms:W3CDTF">2017-12-25T02:18:07Z</dcterms:created>
  <dcterms:modified xsi:type="dcterms:W3CDTF">2018-02-13T04:36:35Z</dcterms:modified>
  <cp:category/>
</cp:coreProperties>
</file>