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BB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<sst xmlns="http://schemas.openxmlformats.org/spreadsheetml/2006/main" count="245" uniqueCount="126">
  <si>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</si>
  <si>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</si>
  <si>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</si>
  <si>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</si>
  <si>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</si>
  <si>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</si>
  <si>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</si>
  <si>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</si>
  <si>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</si>
  <si>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</si>
  <si>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</si>
  <si>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</si>
  <si>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</si>
  <si>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</si>
  <si>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</si>
  <si>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</si>
  <si>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</si>
  <si>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</si>
  <si>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</si>
  <si>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</si>
  <si>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</si>
  <si>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</si>
  <si>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</si>
  <si>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</si>
  <si>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</si>
  <si>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</si>
  <si>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</si>
  <si>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</si>
  <si>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</si>
  <si>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</si>
  <si>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</si>
  <si>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</si>
  <si>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</si>
  <si>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</si>
  <si>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</si>
  <si>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</si>
  <si>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</si>
  <si>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</si>
  <si>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</si>
  <si>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</si>
  <si>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</si>
  <si>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</si>
  <si>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</si>
  <si>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</si>
  <si>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</si>
  <si>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</si>
  <si>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</si>
  <si>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</si>
  <si>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</si>
  <si>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</si>
  <si>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</si>
  <si>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</si>
  <si>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</si>
  <si>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</si>
  <si>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</si>
  <si>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</si>
  <si>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</si>
  <si>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</si>
  <si>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</si>
  <si>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</si>
  <si>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</si>
  <si>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</si>
  <si>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</si>
  <si>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</si>
  <si>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</si>
  <si>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</si>
  <si>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</si>
  <si>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</si>
  <si>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</si>
  <si>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</si>
  <si>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</si>
  <si>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</si>
  <si>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</si>
  <si>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</si>
  <si>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</si>
  <si>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</si>
  <si>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</si>
  <si>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</si>
  <si>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</si>
  <si>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</si>
  <si>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</si>
  <si>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</si>
  <si>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</si>
  <si>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</si>
  <si>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</si>
  <si>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</si>
  <si>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</si>
  <si>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</si>
  <si>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</si>
  <si>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</si>
  <si>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</si>
  <si>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</si>
  <si>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</si>
  <si>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</si>
  <si>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</si>
  <si>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</si>
  <si>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</si>
  <si>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</si>
  <si>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</si>
  <si>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</si>
  <si>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</si>
  <si>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</si>
  <si>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</si>
  <si>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</si>
  <si>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</si>
  <si>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</si>
  <si>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</si>
  <si>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</si>
  <si>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</si>
  <si>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</si>
  <si>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蓮田市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</si>
  <si>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</si>
  <si>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</si>
  <si>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</si>
  <si>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</si>
  <si>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</si>
  <si>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</si>
  <si>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</si>
  <si>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</si>
  <si>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</si>
  <si>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</si>
  <si>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</si>
  <si>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れからの当市の下水道事業を考えますと、老朽化対策や防災・減災対策など、安心・安全への取り組みが大きな課題となっております。そして、蓮田市総合振興計画にある計画区域に対する未整備地区への対応につきましては、社会情勢や国の政策等、そして収益事業として利用者の利便性の向上が図られるかなどに注視しながら戦略的・計画的な検討が必要と考えております。
　今後において、独立した、そして安定的な事業運営を図っていくためにも、引き続き、経費の更なる抑制や新たな増収への取り組みを行うなど、今後も創意工夫し、効率的、効果的な事業運営に努めてまいります。</t>
    <rPh sb="6" eb="8">
      <t>トウシ</t>
    </rPh>
    <rPh sb="9" eb="12">
      <t>ゲスイドウ</t>
    </rPh>
    <rPh sb="12" eb="14">
      <t>ジギョウ</t>
    </rPh>
    <rPh sb="15" eb="16">
      <t>カンガ</t>
    </rPh>
    <rPh sb="21" eb="24">
      <t>ロウキュウカ</t>
    </rPh>
    <rPh sb="24" eb="26">
      <t>タイサク</t>
    </rPh>
    <rPh sb="27" eb="29">
      <t>ボウサイ</t>
    </rPh>
    <rPh sb="30" eb="32">
      <t>ゲンサイ</t>
    </rPh>
    <rPh sb="32" eb="34">
      <t>タイサク</t>
    </rPh>
    <rPh sb="37" eb="39">
      <t>アンシン</t>
    </rPh>
    <rPh sb="40" eb="42">
      <t>アンゼン</t>
    </rPh>
    <rPh sb="44" eb="45">
      <t>ト</t>
    </rPh>
    <rPh sb="46" eb="47">
      <t>ク</t>
    </rPh>
    <rPh sb="49" eb="50">
      <t>オオ</t>
    </rPh>
    <rPh sb="52" eb="54">
      <t>カダイ</t>
    </rPh>
    <rPh sb="67" eb="70">
      <t>ハスダシ</t>
    </rPh>
    <rPh sb="70" eb="72">
      <t>ソウゴウ</t>
    </rPh>
    <rPh sb="72" eb="74">
      <t>シンコウ</t>
    </rPh>
    <rPh sb="74" eb="76">
      <t>ケイカク</t>
    </rPh>
    <rPh sb="79" eb="81">
      <t>ケイカク</t>
    </rPh>
    <rPh sb="81" eb="83">
      <t>クイキ</t>
    </rPh>
    <rPh sb="84" eb="85">
      <t>タイ</t>
    </rPh>
    <rPh sb="87" eb="90">
      <t>ミセイビ</t>
    </rPh>
    <rPh sb="90" eb="92">
      <t>チク</t>
    </rPh>
    <rPh sb="94" eb="96">
      <t>タイオウ</t>
    </rPh>
    <rPh sb="104" eb="106">
      <t>シャカイ</t>
    </rPh>
    <rPh sb="106" eb="108">
      <t>ジョウセイ</t>
    </rPh>
    <rPh sb="109" eb="110">
      <t>クニ</t>
    </rPh>
    <rPh sb="111" eb="113">
      <t>セイサク</t>
    </rPh>
    <rPh sb="113" eb="114">
      <t>トウ</t>
    </rPh>
    <rPh sb="118" eb="120">
      <t>シュウエキ</t>
    </rPh>
    <rPh sb="120" eb="122">
      <t>ジギョウ</t>
    </rPh>
    <rPh sb="125" eb="128">
      <t>リヨウシャ</t>
    </rPh>
    <rPh sb="129" eb="132">
      <t>リベンセイ</t>
    </rPh>
    <rPh sb="133" eb="135">
      <t>コウジョウ</t>
    </rPh>
    <rPh sb="136" eb="137">
      <t>ハカ</t>
    </rPh>
    <rPh sb="144" eb="146">
      <t>チュウシ</t>
    </rPh>
    <rPh sb="150" eb="152">
      <t>センリャク</t>
    </rPh>
    <rPh sb="152" eb="153">
      <t>テキ</t>
    </rPh>
    <rPh sb="154" eb="156">
      <t>ケイカク</t>
    </rPh>
    <rPh sb="156" eb="157">
      <t>テキ</t>
    </rPh>
    <rPh sb="158" eb="160">
      <t>ケントウ</t>
    </rPh>
    <rPh sb="161" eb="163">
      <t>ヒツヨウ</t>
    </rPh>
    <rPh sb="164" eb="165">
      <t>カンガ</t>
    </rPh>
    <rPh sb="174" eb="176">
      <t>コンゴ</t>
    </rPh>
    <rPh sb="181" eb="183">
      <t>ドクリツ</t>
    </rPh>
    <rPh sb="189" eb="191">
      <t>アンテイ</t>
    </rPh>
    <rPh sb="191" eb="192">
      <t>テキ</t>
    </rPh>
    <rPh sb="193" eb="195">
      <t>ジギョウ</t>
    </rPh>
    <rPh sb="195" eb="197">
      <t>ウンエイ</t>
    </rPh>
    <rPh sb="198" eb="199">
      <t>ハカ</t>
    </rPh>
    <rPh sb="208" eb="209">
      <t>ヒ</t>
    </rPh>
    <rPh sb="210" eb="211">
      <t>ツヅ</t>
    </rPh>
    <rPh sb="213" eb="215">
      <t>ケイヒ</t>
    </rPh>
    <rPh sb="216" eb="217">
      <t>サラ</t>
    </rPh>
    <rPh sb="219" eb="221">
      <t>ヨクセイ</t>
    </rPh>
    <rPh sb="222" eb="223">
      <t>アラ</t>
    </rPh>
    <rPh sb="225" eb="227">
      <t>ゾウシュウ</t>
    </rPh>
    <rPh sb="229" eb="230">
      <t>ト</t>
    </rPh>
    <rPh sb="231" eb="232">
      <t>ク</t>
    </rPh>
    <rPh sb="234" eb="235">
      <t>オコナ</t>
    </rPh>
    <rPh sb="239" eb="241">
      <t>コンゴ</t>
    </rPh>
    <rPh sb="242" eb="246">
      <t>ソウイクフウ</t>
    </rPh>
    <rPh sb="248" eb="251">
      <t>コウリツテキ</t>
    </rPh>
    <rPh sb="252" eb="254">
      <t>コウカ</t>
    </rPh>
    <rPh sb="254" eb="255">
      <t>テキ</t>
    </rPh>
    <rPh sb="256" eb="258">
      <t>ジギョウ</t>
    </rPh>
    <rPh sb="258" eb="260">
      <t>ウンエイ</t>
    </rPh>
    <rPh sb="261" eb="262">
      <t>ツト</t>
    </rPh>
    <phoneticPr fontId="4"/>
  </si>
  <si>
    <t>　当市の下水道事業で管理している汚水管渠延長は約192kmとなっています。このうち、緑町、綾瀬、椿山、西新宿、桜台、西洋関山などの地域は、高度経済成長期の大規模開発により宅地造成された地域となっているため、下水道の管渠が布設されてから30年以上が経過しており、老朽化対策を行っていくための計画等が必要な時期となっております。
　現在は、汚水中継マンホール場やマンホールポンプ場等施設のうち、耐用年数を超えた設備の修繕や更新が中心に行われておりますが、今後は重要路線や蓮田市地域防災計画にある避難所などを結ぶ路線について、優先的に耐震化等を行うとともに、老朽化した管渠の更新のための計画を策定し、利用者に安心・安全なサービスの提供を図っていく必要があります。</t>
    <rPh sb="1" eb="3">
      <t>トウシ</t>
    </rPh>
    <rPh sb="4" eb="7">
      <t>ゲスイドウ</t>
    </rPh>
    <rPh sb="7" eb="9">
      <t>ジギョウ</t>
    </rPh>
    <rPh sb="10" eb="12">
      <t>カンリ</t>
    </rPh>
    <rPh sb="16" eb="18">
      <t>オスイ</t>
    </rPh>
    <rPh sb="18" eb="20">
      <t>カンキョ</t>
    </rPh>
    <rPh sb="20" eb="22">
      <t>エンチョウ</t>
    </rPh>
    <rPh sb="23" eb="24">
      <t>ヤク</t>
    </rPh>
    <rPh sb="42" eb="44">
      <t>ミドリチョウ</t>
    </rPh>
    <rPh sb="45" eb="47">
      <t>アヤセ</t>
    </rPh>
    <rPh sb="48" eb="50">
      <t>ツバキヤマ</t>
    </rPh>
    <rPh sb="51" eb="54">
      <t>ニシシンジュク</t>
    </rPh>
    <rPh sb="55" eb="57">
      <t>サクラダイ</t>
    </rPh>
    <rPh sb="58" eb="60">
      <t>セイヨウ</t>
    </rPh>
    <rPh sb="60" eb="62">
      <t>セキヤマ</t>
    </rPh>
    <rPh sb="65" eb="67">
      <t>チイキ</t>
    </rPh>
    <rPh sb="69" eb="71">
      <t>コウド</t>
    </rPh>
    <rPh sb="71" eb="73">
      <t>ケイザイ</t>
    </rPh>
    <rPh sb="73" eb="75">
      <t>セイチョウ</t>
    </rPh>
    <rPh sb="75" eb="76">
      <t>キ</t>
    </rPh>
    <rPh sb="77" eb="80">
      <t>ダイキボ</t>
    </rPh>
    <rPh sb="80" eb="82">
      <t>カイハツ</t>
    </rPh>
    <rPh sb="85" eb="87">
      <t>タクチ</t>
    </rPh>
    <rPh sb="87" eb="89">
      <t>ゾウセイ</t>
    </rPh>
    <rPh sb="92" eb="94">
      <t>チイキ</t>
    </rPh>
    <rPh sb="103" eb="105">
      <t>ゲスイ</t>
    </rPh>
    <rPh sb="105" eb="106">
      <t>ミチ</t>
    </rPh>
    <rPh sb="107" eb="109">
      <t>カンキョ</t>
    </rPh>
    <rPh sb="110" eb="112">
      <t>フセツ</t>
    </rPh>
    <rPh sb="119" eb="120">
      <t>ネン</t>
    </rPh>
    <rPh sb="120" eb="122">
      <t>イジョウ</t>
    </rPh>
    <rPh sb="123" eb="125">
      <t>ケイカ</t>
    </rPh>
    <rPh sb="130" eb="132">
      <t>ロウキュウ</t>
    </rPh>
    <rPh sb="132" eb="133">
      <t>カ</t>
    </rPh>
    <rPh sb="133" eb="135">
      <t>タイサク</t>
    </rPh>
    <rPh sb="136" eb="137">
      <t>オコナ</t>
    </rPh>
    <rPh sb="144" eb="146">
      <t>ケイカク</t>
    </rPh>
    <rPh sb="146" eb="147">
      <t>トウ</t>
    </rPh>
    <rPh sb="148" eb="150">
      <t>ヒツヨウ</t>
    </rPh>
    <rPh sb="151" eb="153">
      <t>ジキ</t>
    </rPh>
    <rPh sb="164" eb="166">
      <t>ゲンザイ</t>
    </rPh>
    <rPh sb="168" eb="170">
      <t>オスイ</t>
    </rPh>
    <rPh sb="170" eb="172">
      <t>チュウケイ</t>
    </rPh>
    <rPh sb="177" eb="178">
      <t>バ</t>
    </rPh>
    <rPh sb="187" eb="188">
      <t>ジョウ</t>
    </rPh>
    <rPh sb="188" eb="189">
      <t>トウ</t>
    </rPh>
    <rPh sb="189" eb="191">
      <t>シセツ</t>
    </rPh>
    <rPh sb="195" eb="197">
      <t>タイヨウ</t>
    </rPh>
    <rPh sb="197" eb="199">
      <t>ネンスウ</t>
    </rPh>
    <rPh sb="200" eb="201">
      <t>コ</t>
    </rPh>
    <rPh sb="203" eb="205">
      <t>セツビ</t>
    </rPh>
    <rPh sb="206" eb="208">
      <t>シュウゼン</t>
    </rPh>
    <rPh sb="209" eb="211">
      <t>コウシン</t>
    </rPh>
    <rPh sb="212" eb="214">
      <t>チュウシン</t>
    </rPh>
    <rPh sb="215" eb="216">
      <t>オコナ</t>
    </rPh>
    <rPh sb="225" eb="227">
      <t>コンゴ</t>
    </rPh>
    <rPh sb="228" eb="230">
      <t>ジュウヨウ</t>
    </rPh>
    <rPh sb="230" eb="232">
      <t>ロセン</t>
    </rPh>
    <rPh sb="233" eb="236">
      <t>ハスダシ</t>
    </rPh>
    <rPh sb="236" eb="238">
      <t>チイキ</t>
    </rPh>
    <rPh sb="238" eb="240">
      <t>ボウサイ</t>
    </rPh>
    <rPh sb="240" eb="242">
      <t>ケイカク</t>
    </rPh>
    <rPh sb="245" eb="248">
      <t>ヒナンジョ</t>
    </rPh>
    <rPh sb="251" eb="252">
      <t>ムス</t>
    </rPh>
    <rPh sb="253" eb="255">
      <t>ロセン</t>
    </rPh>
    <rPh sb="260" eb="263">
      <t>ユウセンテキ</t>
    </rPh>
    <rPh sb="264" eb="266">
      <t>タイシン</t>
    </rPh>
    <rPh sb="266" eb="267">
      <t>カ</t>
    </rPh>
    <rPh sb="267" eb="268">
      <t>トウ</t>
    </rPh>
    <rPh sb="269" eb="270">
      <t>オコナ</t>
    </rPh>
    <rPh sb="276" eb="279">
      <t>ロウキュウカ</t>
    </rPh>
    <rPh sb="281" eb="283">
      <t>カンキョ</t>
    </rPh>
    <rPh sb="284" eb="286">
      <t>コウシン</t>
    </rPh>
    <rPh sb="290" eb="292">
      <t>ケイカク</t>
    </rPh>
    <rPh sb="293" eb="295">
      <t>サクテイ</t>
    </rPh>
    <rPh sb="297" eb="300">
      <t>リヨウシャ</t>
    </rPh>
    <rPh sb="301" eb="303">
      <t>アンシン</t>
    </rPh>
    <rPh sb="304" eb="306">
      <t>アンゼン</t>
    </rPh>
    <rPh sb="312" eb="314">
      <t>テイキョウ</t>
    </rPh>
    <rPh sb="315" eb="316">
      <t>ハカ</t>
    </rPh>
    <rPh sb="320" eb="322">
      <t>ヒツヨウ</t>
    </rPh>
    <phoneticPr fontId="4"/>
  </si>
  <si>
    <t>非設置</t>
    <rPh sb="0" eb="1">
      <t>ヒ</t>
    </rPh>
    <rPh sb="1" eb="3">
      <t>セッチ</t>
    </rPh>
    <phoneticPr fontId="4"/>
  </si>
  <si>
    <t>　当市の下水道事業は、昭和53年に事業認可を受けて事業に着手して以来約39年が経過し、認可区域内の整備も終盤となっている状況にあります。平成3年度に初めて供用開始した後、使用料収入は年々増収となり、平成17年度では約4億円を超えるまでになりました。
　しかしながら平成26年度の使用料収入は約4億7千万円、使用料単価は111.7（円／㎥）と伸び悩みの状況となり、経費回収率が約74.5％に過ぎず、使用料収入の不足分を公費で補っている状況にありました。この状況を少しずつ改善し、今後において独立した安定的な事業運営を図っていくため、平成27年10月から経費回収率80％を目指した使用料の改定を行いました。
　平成28年度は料金改定後、通年としては初めての決算となり、使用料は約5億2千万円（前年度比約3千8百万円増）、使用料単価は123.1円（前年度比8.3円増）、経費回収率は82.04％と前年度と比較し、大きく改善されました。
（１）収益的収支比率の改善（使用料改定による使用料収入の増加による）
（２）企業債残高対事業規模比率の改善（使用料改定による使用料収入の増加による）
（３）経費回収率の改善（使用料改定による使用料収入の増加による）
（４）汚水処理原価は前年度と同額です。
（５）水洗化率の改善（水洗便所設置済人口の増加による。）
　一方で、施設の老朽化に伴う今後の更新や防災・減災対策による費用の増加、以前として公費に依存している現状を勘案しますと、今後も更なる経営改善が必要とされる状況となっております。</t>
    <rPh sb="338" eb="339">
      <t>オク</t>
    </rPh>
    <rPh sb="344" eb="347">
      <t>ゼンネンド</t>
    </rPh>
    <rPh sb="347" eb="348">
      <t>ヒ</t>
    </rPh>
    <rPh sb="348" eb="349">
      <t>ヤク</t>
    </rPh>
    <rPh sb="350" eb="351">
      <t>セン</t>
    </rPh>
    <rPh sb="352" eb="355">
      <t>ヒャクマンエン</t>
    </rPh>
    <rPh sb="355" eb="356">
      <t>ゾウ</t>
    </rPh>
    <rPh sb="369" eb="370">
      <t>エン</t>
    </rPh>
    <rPh sb="371" eb="374">
      <t>ゼンネンド</t>
    </rPh>
    <rPh sb="374" eb="375">
      <t>ヒ</t>
    </rPh>
    <rPh sb="378" eb="379">
      <t>エン</t>
    </rPh>
    <rPh sb="379" eb="380">
      <t>ゾウ</t>
    </rPh>
    <rPh sb="382" eb="384">
      <t>ケイヒ</t>
    </rPh>
    <rPh sb="384" eb="386">
      <t>カイシュウ</t>
    </rPh>
    <rPh sb="386" eb="387">
      <t>リツ</t>
    </rPh>
    <rPh sb="406" eb="408">
      <t>カイゼン</t>
    </rPh>
    <rPh sb="418" eb="420">
      <t>シュウエキ</t>
    </rPh>
    <rPh sb="420" eb="421">
      <t>テキ</t>
    </rPh>
    <rPh sb="421" eb="423">
      <t>シュウシ</t>
    </rPh>
    <rPh sb="423" eb="425">
      <t>ヒリツ</t>
    </rPh>
    <rPh sb="426" eb="428">
      <t>カイゼン</t>
    </rPh>
    <rPh sb="429" eb="432">
      <t>シヨウリョウ</t>
    </rPh>
    <rPh sb="432" eb="434">
      <t>カイテイ</t>
    </rPh>
    <rPh sb="437" eb="440">
      <t>シヨウリョウ</t>
    </rPh>
    <rPh sb="440" eb="442">
      <t>シュウニュウ</t>
    </rPh>
    <rPh sb="443" eb="445">
      <t>ゾウカ</t>
    </rPh>
    <rPh sb="453" eb="455">
      <t>キギョウ</t>
    </rPh>
    <rPh sb="455" eb="456">
      <t>サイ</t>
    </rPh>
    <rPh sb="456" eb="458">
      <t>ザンダカ</t>
    </rPh>
    <rPh sb="458" eb="459">
      <t>タイ</t>
    </rPh>
    <rPh sb="459" eb="461">
      <t>ジギョウ</t>
    </rPh>
    <rPh sb="461" eb="463">
      <t>キボ</t>
    </rPh>
    <rPh sb="463" eb="465">
      <t>ヒリツ</t>
    </rPh>
    <rPh sb="466" eb="468">
      <t>カイゼン</t>
    </rPh>
    <rPh sb="493" eb="495">
      <t>ケイヒ</t>
    </rPh>
    <rPh sb="495" eb="497">
      <t>カイシュウ</t>
    </rPh>
    <rPh sb="497" eb="498">
      <t>リツ</t>
    </rPh>
    <rPh sb="499" eb="501">
      <t>カイゼン</t>
    </rPh>
    <rPh sb="526" eb="528">
      <t>オスイ</t>
    </rPh>
    <rPh sb="528" eb="530">
      <t>ショリ</t>
    </rPh>
    <rPh sb="530" eb="532">
      <t>ゲンカ</t>
    </rPh>
    <rPh sb="533" eb="536">
      <t>ゼンネンド</t>
    </rPh>
    <rPh sb="537" eb="539">
      <t>ドウガク</t>
    </rPh>
    <rPh sb="546" eb="549">
      <t>スイセンカ</t>
    </rPh>
    <rPh sb="549" eb="550">
      <t>リツ</t>
    </rPh>
    <rPh sb="551" eb="553">
      <t>カイゼン</t>
    </rPh>
    <rPh sb="554" eb="556">
      <t>スイセン</t>
    </rPh>
    <rPh sb="556" eb="558">
      <t>ベンジョ</t>
    </rPh>
    <rPh sb="558" eb="560">
      <t>セッチ</t>
    </rPh>
    <rPh sb="560" eb="561">
      <t>ズ</t>
    </rPh>
    <rPh sb="561" eb="563">
      <t>ジンコウ</t>
    </rPh>
    <rPh sb="564" eb="566">
      <t>ゾウカ</t>
    </rPh>
    <rPh sb="573" eb="575">
      <t>イッポウ</t>
    </rPh>
    <rPh sb="577" eb="579">
      <t>シセツ</t>
    </rPh>
    <rPh sb="580" eb="583">
      <t>ロウキュウカ</t>
    </rPh>
    <rPh sb="584" eb="585">
      <t>トモナ</t>
    </rPh>
    <rPh sb="586" eb="588">
      <t>コンゴ</t>
    </rPh>
    <rPh sb="589" eb="591">
      <t>コウシン</t>
    </rPh>
    <rPh sb="592" eb="594">
      <t>ボウサイ</t>
    </rPh>
    <rPh sb="595" eb="597">
      <t>ゲンサイ</t>
    </rPh>
    <rPh sb="597" eb="599">
      <t>タイサク</t>
    </rPh>
    <rPh sb="602" eb="604">
      <t>ヒヨウ</t>
    </rPh>
    <rPh sb="605" eb="607">
      <t>ゾウカ</t>
    </rPh>
    <rPh sb="608" eb="610">
      <t>イゼン</t>
    </rPh>
    <rPh sb="613" eb="615">
      <t>コウヒ</t>
    </rPh>
    <rPh sb="616" eb="618">
      <t>イゾン</t>
    </rPh>
    <rPh sb="622" eb="624">
      <t>ゲンジョウ</t>
    </rPh>
    <rPh sb="625" eb="627">
      <t>カンアン</t>
    </rPh>
    <rPh sb="632" eb="634">
      <t>コンゴ</t>
    </rPh>
    <rPh sb="635" eb="636">
      <t>サラ</t>
    </rPh>
    <rPh sb="638" eb="640">
      <t>ケイエイ</t>
    </rPh>
    <rPh sb="640" eb="642">
      <t>カイゼン</t>
    </rPh>
    <rPh sb="643" eb="645">
      <t>ヒツヨウ</t>
    </rPh>
    <rPh sb="649" eb="65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</si>
</sst>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521920"/>
        <c:axId val="1295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ser>
        <c:dLbls>
          <c:showLegendKey val="0"/>
          <c:showVal val="0"/>
          <c:showCatName val="0"/>
          <c:showSerName val="0"/>
          <c:showPercent val="0"/>
          <c:showBubbleSize val="0"/>
        </c:dLbls>
        <c:marker val="1"/>
        <c:smooth val="0"/>
        <c:axId val="129521920"/>
        <c:axId val="129540480"/>
      </c:lineChart>
      <c:dateAx>
        <c:axId val="129521920"/>
        <c:scaling>
          <c:orientation val="minMax"/>
        </c:scaling>
        <c:delete val="1"/>
        <c:axPos val="b"/>
        <c:numFmt formatCode="ge" sourceLinked="1"/>
        <c:majorTickMark val="none"/>
        <c:minorTickMark val="none"/>
        <c:tickLblPos val="none"/>
        <c:crossAx val="129540480"/>
        <c:crosses val="autoZero"/>
        <c:auto val="1"/>
        <c:lblOffset val="100"/>
        <c:baseTimeUnit val="years"/>
      </c:dateAx>
      <c:valAx>
        <c:axId val="1295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136704"/>
        <c:axId val="1301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ser>
        <c:dLbls>
          <c:showLegendKey val="0"/>
          <c:showVal val="0"/>
          <c:showCatName val="0"/>
          <c:showSerName val="0"/>
          <c:showPercent val="0"/>
          <c:showBubbleSize val="0"/>
        </c:dLbls>
        <c:marker val="1"/>
        <c:smooth val="0"/>
        <c:axId val="130136704"/>
        <c:axId val="130155264"/>
      </c:lineChart>
      <c:dateAx>
        <c:axId val="130136704"/>
        <c:scaling>
          <c:orientation val="minMax"/>
        </c:scaling>
        <c:delete val="1"/>
        <c:axPos val="b"/>
        <c:numFmt formatCode="ge" sourceLinked="1"/>
        <c:majorTickMark val="none"/>
        <c:minorTickMark val="none"/>
        <c:tickLblPos val="none"/>
        <c:crossAx val="130155264"/>
        <c:crosses val="autoZero"/>
        <c:auto val="1"/>
        <c:lblOffset val="100"/>
        <c:baseTimeUnit val="years"/>
      </c:dateAx>
      <c:valAx>
        <c:axId val="13015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92.29</c:v>
                </c:pt>
                <c:pt idx="1">
                  <c:v>93.07</c:v>
                </c:pt>
                <c:pt idx="2">
                  <c:v>93.43</c:v>
                </c:pt>
                <c:pt idx="3">
                  <c:v>93.53</c:v>
                </c:pt>
                <c:pt idx="4">
                  <c:v>94.27</c:v>
                </c:pt>
              </c:numCache>
            </c:numRef>
          </c:val>
        </c:ser>
        <c:dLbls>
          <c:showLegendKey val="0"/>
          <c:showVal val="0"/>
          <c:showCatName val="0"/>
          <c:showSerName val="0"/>
          <c:showPercent val="0"/>
          <c:showBubbleSize val="0"/>
        </c:dLbls>
        <c:gapWidth val="150"/>
        <c:axId val="130181376"/>
        <c:axId val="1301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ser>
        <c:dLbls>
          <c:showLegendKey val="0"/>
          <c:showVal val="0"/>
          <c:showCatName val="0"/>
          <c:showSerName val="0"/>
          <c:showPercent val="0"/>
          <c:showBubbleSize val="0"/>
        </c:dLbls>
        <c:marker val="1"/>
        <c:smooth val="0"/>
        <c:axId val="130181376"/>
        <c:axId val="130187648"/>
      </c:lineChart>
      <c:dateAx>
        <c:axId val="130181376"/>
        <c:scaling>
          <c:orientation val="minMax"/>
        </c:scaling>
        <c:delete val="1"/>
        <c:axPos val="b"/>
        <c:numFmt formatCode="ge" sourceLinked="1"/>
        <c:majorTickMark val="none"/>
        <c:minorTickMark val="none"/>
        <c:tickLblPos val="none"/>
        <c:crossAx val="130187648"/>
        <c:crosses val="autoZero"/>
        <c:auto val="1"/>
        <c:lblOffset val="100"/>
        <c:baseTimeUnit val="years"/>
      </c:dateAx>
      <c:valAx>
        <c:axId val="1301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54.18</c:v>
                </c:pt>
                <c:pt idx="1">
                  <c:v>72.53</c:v>
                </c:pt>
                <c:pt idx="2">
                  <c:v>86.36</c:v>
                </c:pt>
                <c:pt idx="3">
                  <c:v>85.01</c:v>
                </c:pt>
                <c:pt idx="4">
                  <c:v>88.77</c:v>
                </c:pt>
              </c:numCache>
            </c:numRef>
          </c:val>
        </c:ser>
        <c:dLbls>
          <c:showLegendKey val="0"/>
          <c:showVal val="0"/>
          <c:showCatName val="0"/>
          <c:showSerName val="0"/>
          <c:showPercent val="0"/>
          <c:showBubbleSize val="0"/>
        </c:dLbls>
        <c:gapWidth val="150"/>
        <c:axId val="129963904"/>
        <c:axId val="129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63904"/>
        <c:axId val="129974272"/>
      </c:lineChart>
      <c:dateAx>
        <c:axId val="129963904"/>
        <c:scaling>
          <c:orientation val="minMax"/>
        </c:scaling>
        <c:delete val="1"/>
        <c:axPos val="b"/>
        <c:numFmt formatCode="ge" sourceLinked="1"/>
        <c:majorTickMark val="none"/>
        <c:minorTickMark val="none"/>
        <c:tickLblPos val="none"/>
        <c:crossAx val="129974272"/>
        <c:crosses val="autoZero"/>
        <c:auto val="1"/>
        <c:lblOffset val="100"/>
        <c:baseTimeUnit val="years"/>
      </c:dateAx>
      <c:valAx>
        <c:axId val="12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996288"/>
        <c:axId val="1299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96288"/>
        <c:axId val="129998208"/>
      </c:lineChart>
      <c:dateAx>
        <c:axId val="129996288"/>
        <c:scaling>
          <c:orientation val="minMax"/>
        </c:scaling>
        <c:delete val="1"/>
        <c:axPos val="b"/>
        <c:numFmt formatCode="ge" sourceLinked="1"/>
        <c:majorTickMark val="none"/>
        <c:minorTickMark val="none"/>
        <c:tickLblPos val="none"/>
        <c:crossAx val="129998208"/>
        <c:crosses val="autoZero"/>
        <c:auto val="1"/>
        <c:lblOffset val="100"/>
        <c:baseTimeUnit val="years"/>
      </c:dateAx>
      <c:valAx>
        <c:axId val="1299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049152"/>
        <c:axId val="1300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049152"/>
        <c:axId val="130051072"/>
      </c:lineChart>
      <c:dateAx>
        <c:axId val="130049152"/>
        <c:scaling>
          <c:orientation val="minMax"/>
        </c:scaling>
        <c:delete val="1"/>
        <c:axPos val="b"/>
        <c:numFmt formatCode="ge" sourceLinked="1"/>
        <c:majorTickMark val="none"/>
        <c:minorTickMark val="none"/>
        <c:tickLblPos val="none"/>
        <c:crossAx val="130051072"/>
        <c:crosses val="autoZero"/>
        <c:auto val="1"/>
        <c:lblOffset val="100"/>
        <c:baseTimeUnit val="years"/>
      </c:dateAx>
      <c:valAx>
        <c:axId val="1300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770624"/>
        <c:axId val="1297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70624"/>
        <c:axId val="129772544"/>
      </c:lineChart>
      <c:dateAx>
        <c:axId val="129770624"/>
        <c:scaling>
          <c:orientation val="minMax"/>
        </c:scaling>
        <c:delete val="1"/>
        <c:axPos val="b"/>
        <c:numFmt formatCode="ge" sourceLinked="1"/>
        <c:majorTickMark val="none"/>
        <c:minorTickMark val="none"/>
        <c:tickLblPos val="none"/>
        <c:crossAx val="129772544"/>
        <c:crosses val="autoZero"/>
        <c:auto val="1"/>
        <c:lblOffset val="100"/>
        <c:baseTimeUnit val="years"/>
      </c:dateAx>
      <c:valAx>
        <c:axId val="1297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803392"/>
        <c:axId val="1298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803392"/>
        <c:axId val="129805312"/>
      </c:lineChart>
      <c:dateAx>
        <c:axId val="129803392"/>
        <c:scaling>
          <c:orientation val="minMax"/>
        </c:scaling>
        <c:delete val="1"/>
        <c:axPos val="b"/>
        <c:numFmt formatCode="ge" sourceLinked="1"/>
        <c:majorTickMark val="none"/>
        <c:minorTickMark val="none"/>
        <c:tickLblPos val="none"/>
        <c:crossAx val="129805312"/>
        <c:crosses val="autoZero"/>
        <c:auto val="1"/>
        <c:lblOffset val="100"/>
        <c:baseTimeUnit val="years"/>
      </c:dateAx>
      <c:valAx>
        <c:axId val="1298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845.34</c:v>
                </c:pt>
                <c:pt idx="1">
                  <c:v>812.77</c:v>
                </c:pt>
                <c:pt idx="2">
                  <c:v>751.61</c:v>
                </c:pt>
                <c:pt idx="3">
                  <c:v>596.4</c:v>
                </c:pt>
                <c:pt idx="4">
                  <c:v>541.28</c:v>
                </c:pt>
              </c:numCache>
            </c:numRef>
          </c:val>
        </c:ser>
        <c:dLbls>
          <c:showLegendKey val="0"/>
          <c:showVal val="0"/>
          <c:showCatName val="0"/>
          <c:showSerName val="0"/>
          <c:showPercent val="0"/>
          <c:showBubbleSize val="0"/>
        </c:dLbls>
        <c:gapWidth val="150"/>
        <c:axId val="129843968"/>
        <c:axId val="1298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ser>
        <c:dLbls>
          <c:showLegendKey val="0"/>
          <c:showVal val="0"/>
          <c:showCatName val="0"/>
          <c:showSerName val="0"/>
          <c:showPercent val="0"/>
          <c:showBubbleSize val="0"/>
        </c:dLbls>
        <c:marker val="1"/>
        <c:smooth val="0"/>
        <c:axId val="129843968"/>
        <c:axId val="129845888"/>
      </c:lineChart>
      <c:dateAx>
        <c:axId val="129843968"/>
        <c:scaling>
          <c:orientation val="minMax"/>
        </c:scaling>
        <c:delete val="1"/>
        <c:axPos val="b"/>
        <c:numFmt formatCode="ge" sourceLinked="1"/>
        <c:majorTickMark val="none"/>
        <c:minorTickMark val="none"/>
        <c:tickLblPos val="none"/>
        <c:crossAx val="129845888"/>
        <c:crosses val="autoZero"/>
        <c:auto val="1"/>
        <c:lblOffset val="100"/>
        <c:baseTimeUnit val="years"/>
      </c:dateAx>
      <c:valAx>
        <c:axId val="1298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72.67</c:v>
                </c:pt>
                <c:pt idx="1">
                  <c:v>77.290000000000006</c:v>
                </c:pt>
                <c:pt idx="2">
                  <c:v>74.489999999999995</c:v>
                </c:pt>
                <c:pt idx="3">
                  <c:v>76.540000000000006</c:v>
                </c:pt>
                <c:pt idx="4">
                  <c:v>82.04</c:v>
                </c:pt>
              </c:numCache>
            </c:numRef>
          </c:val>
        </c:ser>
        <c:dLbls>
          <c:showLegendKey val="0"/>
          <c:showVal val="0"/>
          <c:showCatName val="0"/>
          <c:showSerName val="0"/>
          <c:showPercent val="0"/>
          <c:showBubbleSize val="0"/>
        </c:dLbls>
        <c:gapWidth val="150"/>
        <c:axId val="129871872"/>
        <c:axId val="1298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ser>
        <c:dLbls>
          <c:showLegendKey val="0"/>
          <c:showVal val="0"/>
          <c:showCatName val="0"/>
          <c:showSerName val="0"/>
          <c:showPercent val="0"/>
          <c:showBubbleSize val="0"/>
        </c:dLbls>
        <c:marker val="1"/>
        <c:smooth val="0"/>
        <c:axId val="129871872"/>
        <c:axId val="129873792"/>
      </c:lineChart>
      <c:dateAx>
        <c:axId val="129871872"/>
        <c:scaling>
          <c:orientation val="minMax"/>
        </c:scaling>
        <c:delete val="1"/>
        <c:axPos val="b"/>
        <c:numFmt formatCode="ge" sourceLinked="1"/>
        <c:majorTickMark val="none"/>
        <c:minorTickMark val="none"/>
        <c:tickLblPos val="none"/>
        <c:crossAx val="129873792"/>
        <c:crosses val="autoZero"/>
        <c:auto val="1"/>
        <c:lblOffset val="100"/>
        <c:baseTimeUnit val="years"/>
      </c:dateAx>
      <c:valAx>
        <c:axId val="1298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149.27000000000001</c:v>
                </c:pt>
                <c:pt idx="1">
                  <c:v>140.69</c:v>
                </c:pt>
                <c:pt idx="2">
                  <c:v>150</c:v>
                </c:pt>
                <c:pt idx="3">
                  <c:v>150</c:v>
                </c:pt>
                <c:pt idx="4">
                  <c:v>150</c:v>
                </c:pt>
              </c:numCache>
            </c:numRef>
          </c:val>
        </c:ser>
        <c:dLbls>
          <c:showLegendKey val="0"/>
          <c:showVal val="0"/>
          <c:showCatName val="0"/>
          <c:showSerName val="0"/>
          <c:showPercent val="0"/>
          <c:showBubbleSize val="0"/>
        </c:dLbls>
        <c:gapWidth val="150"/>
        <c:axId val="130112512"/>
        <c:axId val="1301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ser>
        <c:dLbls>
          <c:showLegendKey val="0"/>
          <c:showVal val="0"/>
          <c:showCatName val="0"/>
          <c:showSerName val="0"/>
          <c:showPercent val="0"/>
          <c:showBubbleSize val="0"/>
        </c:dLbls>
        <c:marker val="1"/>
        <c:smooth val="0"/>
        <c:axId val="130112512"/>
        <c:axId val="130126976"/>
      </c:lineChart>
      <c:dateAx>
        <c:axId val="130112512"/>
        <c:scaling>
          <c:orientation val="minMax"/>
        </c:scaling>
        <c:delete val="1"/>
        <c:axPos val="b"/>
        <c:numFmt formatCode="ge" sourceLinked="1"/>
        <c:majorTickMark val="none"/>
        <c:minorTickMark val="none"/>
        <c:tickLblPos val="none"/>
        <c:crossAx val="130126976"/>
        <c:crosses val="autoZero"/>
        <c:auto val="1"/>
        <c:lblOffset val="100"/>
        <c:baseTimeUnit val="years"/>
      </c:dateAx>
      <c:valAx>
        <c:axId val="1301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0"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埼玉県　蓮田市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
        <v>124</v>
      </c>
      <c r="AE8" s="73"/>
      <c r="AF8" s="73"/>
      <c r="AG8" s="73"/>
      <c r="AH8" s="73"/>
      <c r="AI8" s="73"/>
      <c r="AJ8" s="73"/>
      <c r="AK8" s="4"/>
      <c r="AL8" s="67">
        <f>データ!S6</f>
        <v>62347</v>
      </c>
      <c r="AM8" s="67"/>
      <c r="AN8" s="67"/>
      <c r="AO8" s="67"/>
      <c r="AP8" s="67"/>
      <c r="AQ8" s="67"/>
      <c r="AR8" s="67"/>
      <c r="AS8" s="67"/>
      <c r="AT8" s="66">
        <f>データ!T6</f>
        <v>27.28</v>
      </c>
      <c r="AU8" s="66"/>
      <c r="AV8" s="66"/>
      <c r="AW8" s="66"/>
      <c r="AX8" s="66"/>
      <c r="AY8" s="66"/>
      <c r="AZ8" s="66"/>
      <c r="BA8" s="66"/>
      <c r="BB8" s="66">
        <f>データ!U6</f>
        <v>2285.4499999999998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68.349999999999994</v>
      </c>
      <c r="Q10" s="66"/>
      <c r="R10" s="66"/>
      <c r="S10" s="66"/>
      <c r="T10" s="66"/>
      <c r="U10" s="66"/>
      <c r="V10" s="66"/>
      <c r="W10" s="66">
        <f>データ!Q6</f>
        <v>88.89</v>
      </c>
      <c r="X10" s="66"/>
      <c r="Y10" s="66"/>
      <c r="Z10" s="66"/>
      <c r="AA10" s="66"/>
      <c r="AB10" s="66"/>
      <c r="AC10" s="66"/>
      <c r="AD10" s="67">
        <f>データ!R6</f>
        <v>1940</v>
      </c>
      <c r="AE10" s="67"/>
      <c r="AF10" s="67"/>
      <c r="AG10" s="67"/>
      <c r="AH10" s="67"/>
      <c r="AI10" s="67"/>
      <c r="AJ10" s="67"/>
      <c r="AK10" s="2"/>
      <c r="AL10" s="67">
        <f>データ!V6</f>
        <v>42588</v>
      </c>
      <c r="AM10" s="67"/>
      <c r="AN10" s="67"/>
      <c r="AO10" s="67"/>
      <c r="AP10" s="67"/>
      <c r="AQ10" s="67"/>
      <c r="AR10" s="67"/>
      <c r="AS10" s="67"/>
      <c r="AT10" s="66">
        <f>データ!W6</f>
        <v>6.5</v>
      </c>
      <c r="AU10" s="66"/>
      <c r="AV10" s="66"/>
      <c r="AW10" s="66"/>
      <c r="AX10" s="66"/>
      <c r="AY10" s="66"/>
      <c r="AZ10" s="66"/>
      <c r="BA10" s="66"/>
      <c r="BB10" s="66">
        <f>データ!X6</f>
        <v>6552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125</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112381</v>
      </c>
      <c r="D6" s="33">
        <f t="shared" si="3"/>
        <v>47</v>
      </c>
      <c r="E6" s="33">
        <f t="shared" si="3"/>
        <v>17</v>
      </c>
      <c r="F6" s="33">
        <f t="shared" si="3"/>
        <v>1</v>
      </c>
      <c r="G6" s="33">
        <f t="shared" si="3"/>
        <v>0</v>
      </c>
      <c r="H6" s="33" t="str">
        <f t="shared" si="3"/>
        <v>埼玉県　蓮田市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68.349999999999994</v>
      </c>
      <c r="Q6" s="34">
        <f t="shared" si="3"/>
        <v>88.89</v>
      </c>
      <c r="R6" s="34">
        <f t="shared" si="3"/>
        <v>1940</v>
      </c>
      <c r="S6" s="34">
        <f t="shared" si="3"/>
        <v>62347</v>
      </c>
      <c r="T6" s="34">
        <f t="shared" si="3"/>
        <v>27.28</v>
      </c>
      <c r="U6" s="34">
        <f t="shared" si="3"/>
        <v>2285.4499999999998</v>
      </c>
      <c r="V6" s="34">
        <f t="shared" si="3"/>
        <v>42588</v>
      </c>
      <c r="W6" s="34">
        <f t="shared" si="3"/>
        <v>6.5</v>
      </c>
      <c r="X6" s="34">
        <f t="shared" si="3"/>
        <v>6552</v>
      </c>
      <c r="Y6" s="35">
        <f>IF(Y7="",NA(),Y7)</f>
        <v>54.18</v>
      </c>
      <c r="Z6" s="35">
        <f t="shared" ref="Z6:AH6" si="4">IF(Z7="",NA(),Z7)</f>
        <v>72.53</v>
      </c>
      <c r="AA6" s="35">
        <f t="shared" si="4"/>
        <v>86.36</v>
      </c>
      <c r="AB6" s="35">
        <f t="shared" si="4"/>
        <v>85.01</v>
      </c>
      <c r="AC6" s="35">
        <f t="shared" si="4"/>
        <v>88.77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845.34</v>
      </c>
      <c r="BG6" s="35">
        <f t="shared" ref="BG6:BO6" si="7">IF(BG7="",NA(),BG7)</f>
        <v>812.77</v>
      </c>
      <c r="BH6" s="35">
        <f t="shared" si="7"/>
        <v>751.61</v>
      </c>
      <c r="BI6" s="35">
        <f t="shared" si="7"/>
        <v>596.4</v>
      </c>
      <c r="BJ6" s="35">
        <f t="shared" si="7"/>
        <v>541.28</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72.67</v>
      </c>
      <c r="BR6" s="35">
        <f t="shared" ref="BR6:BZ6" si="8">IF(BR7="",NA(),BR7)</f>
        <v>77.290000000000006</v>
      </c>
      <c r="BS6" s="35">
        <f t="shared" si="8"/>
        <v>74.489999999999995</v>
      </c>
      <c r="BT6" s="35">
        <f t="shared" si="8"/>
        <v>76.540000000000006</v>
      </c>
      <c r="BU6" s="35">
        <f t="shared" si="8"/>
        <v>82.04</v>
      </c>
      <c r="BV6" s="35">
        <f t="shared" si="8"/>
        <v>75.08</v>
      </c>
      <c r="BW6" s="35">
        <f t="shared" si="8"/>
        <v>76.91</v>
      </c>
      <c r="BX6" s="35">
        <f t="shared" si="8"/>
        <v>76.33</v>
      </c>
      <c r="BY6" s="35">
        <f t="shared" si="8"/>
        <v>80.11</v>
      </c>
      <c r="BZ6" s="35">
        <f t="shared" si="8"/>
        <v>84.53</v>
      </c>
      <c r="CA6" s="34" t="str">
        <f>IF(CA7="","",IF(CA7="-","【-】","【"&amp;SUBSTITUTE(TEXT(CA7,"#,##0.00"),"-","△")&amp;"】"))</f>
        <v>【100.04】</v>
      </c>
      <c r="CB6" s="35">
        <f>IF(CB7="",NA(),CB7)</f>
        <v>149.27000000000001</v>
      </c>
      <c r="CC6" s="35">
        <f t="shared" ref="CC6:CK6" si="9">IF(CC7="",NA(),CC7)</f>
        <v>140.69</v>
      </c>
      <c r="CD6" s="35">
        <f t="shared" si="9"/>
        <v>150</v>
      </c>
      <c r="CE6" s="35">
        <f t="shared" si="9"/>
        <v>150</v>
      </c>
      <c r="CF6" s="35">
        <f t="shared" si="9"/>
        <v>150</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92.29</v>
      </c>
      <c r="CY6" s="35">
        <f t="shared" ref="CY6:DG6" si="11">IF(CY7="",NA(),CY7)</f>
        <v>93.07</v>
      </c>
      <c r="CZ6" s="35">
        <f t="shared" si="11"/>
        <v>93.43</v>
      </c>
      <c r="DA6" s="35">
        <f t="shared" si="11"/>
        <v>93.53</v>
      </c>
      <c r="DB6" s="35">
        <f t="shared" si="11"/>
        <v>94.27</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112381</v>
      </c>
      <c r="D7" s="37">
        <v>47</v>
      </c>
      <c r="E7" s="37">
        <v>17</v>
      </c>
      <c r="F7" s="37">
        <v>1</v>
      </c>
      <c r="G7" s="37">
        <v>0</v>
      </c>
      <c r="H7" s="37" t="s">
        <v>110</v>
      </c>
      <c r="I7" s="37" t="s">
        <v>111</v>
      </c>
      <c r="J7" s="37" t="s">
        <v>112</v>
      </c>
      <c r="K7" s="37" t="s">
        <v>113</v>
      </c>
      <c r="L7" s="37" t="s">
        <v>114</v>
      </c>
      <c r="M7" s="37"/>
      <c r="N7" s="38" t="s">
        <v>115</v>
      </c>
      <c r="O7" s="38" t="s">
        <v>116</v>
      </c>
      <c r="P7" s="38">
        <v>68.349999999999994</v>
      </c>
      <c r="Q7" s="38">
        <v>88.89</v>
      </c>
      <c r="R7" s="38">
        <v>1940</v>
      </c>
      <c r="S7" s="38">
        <v>62347</v>
      </c>
      <c r="T7" s="38">
        <v>27.28</v>
      </c>
      <c r="U7" s="38">
        <v>2285.4499999999998</v>
      </c>
      <c r="V7" s="38">
        <v>42588</v>
      </c>
      <c r="W7" s="38">
        <v>6.5</v>
      </c>
      <c r="X7" s="38">
        <v>6552</v>
      </c>
      <c r="Y7" s="38">
        <v>54.18</v>
      </c>
      <c r="Z7" s="38">
        <v>72.53</v>
      </c>
      <c r="AA7" s="38">
        <v>86.36</v>
      </c>
      <c r="AB7" s="38">
        <v>85.01</v>
      </c>
      <c r="AC7" s="38">
        <v>88.77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845.34</v>
      </c>
      <c r="BG7" s="38">
        <v>812.77</v>
      </c>
      <c r="BH7" s="38">
        <v>751.61</v>
      </c>
      <c r="BI7" s="38">
        <v>596.4</v>
      </c>
      <c r="BJ7" s="38">
        <v>541.28</v>
      </c>
      <c r="BK7" s="38">
        <v>1127.77</v>
      </c>
      <c r="BL7" s="38">
        <v>1066.1600000000001</v>
      </c>
      <c r="BM7" s="38">
        <v>1117.27</v>
      </c>
      <c r="BN7" s="38">
        <v>1051.49</v>
      </c>
      <c r="BO7" s="38">
        <v>991.69</v>
      </c>
      <c r="BP7" s="38">
        <v>728.3</v>
      </c>
      <c r="BQ7" s="38">
        <v>72.67</v>
      </c>
      <c r="BR7" s="38">
        <v>77.290000000000006</v>
      </c>
      <c r="BS7" s="38">
        <v>74.489999999999995</v>
      </c>
      <c r="BT7" s="38">
        <v>76.540000000000006</v>
      </c>
      <c r="BU7" s="38">
        <v>82.04</v>
      </c>
      <c r="BV7" s="38">
        <v>75.08</v>
      </c>
      <c r="BW7" s="38">
        <v>76.91</v>
      </c>
      <c r="BX7" s="38">
        <v>76.33</v>
      </c>
      <c r="BY7" s="38">
        <v>80.11</v>
      </c>
      <c r="BZ7" s="38">
        <v>84.53</v>
      </c>
      <c r="CA7" s="38">
        <v>100.04</v>
      </c>
      <c r="CB7" s="38">
        <v>149.27000000000001</v>
      </c>
      <c r="CC7" s="38">
        <v>140.69</v>
      </c>
      <c r="CD7" s="38">
        <v>150</v>
      </c>
      <c r="CE7" s="38">
        <v>150</v>
      </c>
      <c r="CF7" s="38">
        <v>150</v>
      </c>
      <c r="CG7" s="38">
        <v>164.73</v>
      </c>
      <c r="CH7" s="38">
        <v>160.77000000000001</v>
      </c>
      <c r="CI7" s="38">
        <v>164.13</v>
      </c>
      <c r="CJ7" s="38">
        <v>162.66</v>
      </c>
      <c r="CK7" s="38">
        <v>154.69999999999999</v>
      </c>
      <c r="CL7" s="38">
        <v>137.82</v>
      </c>
      <c r="CM7" s="38" t="s">
        <v>115</v>
      </c>
      <c r="CN7" s="38" t="s">
        <v>115</v>
      </c>
      <c r="CO7" s="38" t="s">
        <v>115</v>
      </c>
      <c r="CP7" s="38" t="s">
        <v>115</v>
      </c>
      <c r="CQ7" s="38" t="s">
        <v>115</v>
      </c>
      <c r="CR7" s="38">
        <v>58.78</v>
      </c>
      <c r="CS7" s="38">
        <v>56.94</v>
      </c>
      <c r="CT7" s="38">
        <v>58.28</v>
      </c>
      <c r="CU7" s="38">
        <v>56.67</v>
      </c>
      <c r="CV7" s="38">
        <v>58.04</v>
      </c>
      <c r="CW7" s="38">
        <v>60.09</v>
      </c>
      <c r="CX7" s="38">
        <v>92.29</v>
      </c>
      <c r="CY7" s="38">
        <v>93.07</v>
      </c>
      <c r="CZ7" s="38">
        <v>93.43</v>
      </c>
      <c r="DA7" s="38">
        <v>93.53</v>
      </c>
      <c r="DB7" s="38">
        <v>94.27</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cp:lastPrinted>2018-01-30T07:07:24Z</cp:lastPrinted>
  <dcterms:created xsi:type="dcterms:W3CDTF">2017-12-25T02:05:18Z</dcterms:created>
  <dcterms:modified xsi:type="dcterms:W3CDTF">2018-02-13T04:40:38Z</dcterms:modified>
  <cp:category/>
</cp:coreProperties>
</file>