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P10" i="4"/>
  <c r="I10" i="4"/>
  <c r="B10" i="4"/>
  <c r="BB8" i="4"/>
  <c r="AT8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<sst xmlns="http://schemas.openxmlformats.org/spreadsheetml/2006/main" count="232" uniqueCount="120">
  <si>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</si>
  <si>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</si>
  <si>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</si>
  <si>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</si>
  <si>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</si>
  <si>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</si>
  <si>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</si>
  <si>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</si>
  <si>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</si>
  <si>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</si>
  <si>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</si>
  <si>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</si>
  <si>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</si>
  <si>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</si>
  <si>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</si>
  <si>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</si>
  <si>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</si>
  <si>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</si>
  <si>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</si>
  <si>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</si>
  <si>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</si>
  <si>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</si>
  <si>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</si>
  <si>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</si>
  <si>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</si>
  <si>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</si>
  <si>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</si>
  <si>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</si>
  <si>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</si>
  <si>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</si>
  <si>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</si>
  <si>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</si>
  <si>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</si>
  <si>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</si>
  <si>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</si>
  <si>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</si>
  <si>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</si>
  <si>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</si>
  <si>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</si>
  <si>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</si>
  <si>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</si>
  <si>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</si>
  <si>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</si>
  <si>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</si>
  <si>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</si>
  <si>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</si>
  <si>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</si>
  <si>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</si>
  <si>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</si>
  <si>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</si>
  <si>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</si>
  <si>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</si>
  <si>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</si>
  <si>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</si>
  <si>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</si>
  <si>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</si>
  <si>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</si>
  <si>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</si>
  <si>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</si>
  <si>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</si>
  <si>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</si>
  <si>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</si>
  <si>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</si>
  <si>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</si>
  <si>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</si>
  <si>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</si>
  <si>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</si>
  <si>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</si>
  <si>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</si>
  <si>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</si>
  <si>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</si>
  <si>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</si>
  <si>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</si>
  <si>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</si>
  <si>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</si>
  <si>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</si>
  <si>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</si>
  <si>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</si>
  <si>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</si>
  <si>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</si>
  <si>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</si>
  <si>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</si>
  <si>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</si>
  <si>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</si>
  <si>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</si>
  <si>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</si>
  <si>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</si>
  <si>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</si>
  <si>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</si>
  <si>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</si>
  <si>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</si>
  <si>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</si>
  <si>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</si>
  <si>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</si>
  <si>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</si>
  <si>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</si>
  <si>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</si>
  <si>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</si>
  <si>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</si>
  <si>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</si>
  <si>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</si>
  <si>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</si>
  <si>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</si>
  <si>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</si>
  <si>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</si>
  <si>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八潮市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</si>
  <si>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</si>
  <si>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</si>
  <si>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</si>
  <si>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</si>
  <si>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</si>
  <si>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</si>
  <si>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</si>
  <si>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</si>
  <si>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</si>
  <si>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</si>
  <si>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</si>
  <si>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r>
      <t xml:space="preserve">①有形固定資産減価償却率は、多少の増加傾向にあるが、施設や管路等の更新を計画的に行っている。
②管路経年化率については、計画的に管路を更新しているが、類似団体平均値の増加と同様、昭和50年代に布設された管路が多いため増加している。
</t>
    </r>
    <r>
      <rPr>
        <sz val="11"/>
        <rFont val="ＭＳ ゴシック"/>
        <family val="3"/>
        <charset val="128"/>
      </rPr>
      <t>③</t>
    </r>
    <r>
      <rPr>
        <sz val="11"/>
        <color theme="1"/>
        <rFont val="ＭＳ ゴシック"/>
        <family val="3"/>
        <charset val="128"/>
      </rPr>
      <t>管路更新率については、老朽管等の計画的な更新を進めているが、毎年度の事業内容や財源によっては、増減が生じている。今後は、アセットマネジメント手法を考慮した更新計画や、財源の確保並びに経営基盤の強化が課題である。</t>
    </r>
    <rPh sb="83" eb="85">
      <t>ゾウカ</t>
    </rPh>
    <rPh sb="86" eb="88">
      <t>ドウヨウ</t>
    </rPh>
    <rPh sb="89" eb="91">
      <t>ショウワ</t>
    </rPh>
    <rPh sb="93" eb="95">
      <t>ネンダイ</t>
    </rPh>
    <rPh sb="96" eb="98">
      <t>フセツ</t>
    </rPh>
    <rPh sb="101" eb="103">
      <t>カンロ</t>
    </rPh>
    <rPh sb="104" eb="105">
      <t>オオ</t>
    </rPh>
    <rPh sb="108" eb="110">
      <t>ゾウカ</t>
    </rPh>
    <phoneticPr fontId="4"/>
  </si>
  <si>
    <t>①経常収支比率は、１００％を超えている。給水収益が主な収益であるが、非資金取り引きである長期前受金戻入が収益全体の約１０％を占めており、黒字ではあるが、更新投資等に充てる財源を確保するため、更なる費用削減や水道料金の見直しの検討が必要である。
③流動比率は、１００％を超えているため、１年以内に支払わなければならない負債を賄えており、良好である。
④企業債残高対給水収益比率は、類似団体平均値よりも低くく、適切に投資されている。
⑤料金回収率については、１００％を超えているが、更新投資等に充てる財源を確保するため、水道料金の見直しの検討が必要である。
⑥前年と比較して、中央浄水場配水施設更新に伴う減価償却費が増加したため、給水原価が上がったが、類似団体平均値を下回っている。
⑦施設利用率は、類似団体平均値を上回っており、水道施設を効率的に運営している。
⑧有収率は、計画的な管路更新や維持を実施していることから９０％を超えており、給水収益に結びついている。</t>
    <rPh sb="62" eb="63">
      <t>シ</t>
    </rPh>
    <rPh sb="278" eb="280">
      <t>ゼンネン</t>
    </rPh>
    <rPh sb="281" eb="283">
      <t>ヒカク</t>
    </rPh>
    <rPh sb="286" eb="288">
      <t>チュウオウ</t>
    </rPh>
    <rPh sb="288" eb="291">
      <t>ジョウスイジョウ</t>
    </rPh>
    <rPh sb="291" eb="293">
      <t>ハイスイ</t>
    </rPh>
    <rPh sb="293" eb="295">
      <t>シセツ</t>
    </rPh>
    <rPh sb="295" eb="297">
      <t>コウシン</t>
    </rPh>
    <rPh sb="298" eb="299">
      <t>トモナ</t>
    </rPh>
    <rPh sb="300" eb="302">
      <t>ゲンカ</t>
    </rPh>
    <rPh sb="302" eb="304">
      <t>ショウキャク</t>
    </rPh>
    <rPh sb="304" eb="305">
      <t>ヒ</t>
    </rPh>
    <rPh sb="306" eb="308">
      <t>ゾウカ</t>
    </rPh>
    <rPh sb="315" eb="317">
      <t>ゲンカ</t>
    </rPh>
    <rPh sb="318" eb="319">
      <t>ア</t>
    </rPh>
    <rPh sb="324" eb="326">
      <t>ルイジ</t>
    </rPh>
    <rPh sb="326" eb="328">
      <t>ダンタイ</t>
    </rPh>
    <rPh sb="328" eb="331">
      <t>ヘイキンチ</t>
    </rPh>
    <rPh sb="332" eb="334">
      <t>シタマワ</t>
    </rPh>
    <rPh sb="395" eb="397">
      <t>イジ</t>
    </rPh>
    <phoneticPr fontId="4"/>
  </si>
  <si>
    <t>　水道事業の指針となる八潮市水道ビジョンに基づき、「安全で安定性の高い水の供給体制づくり」を進め、事業を実施している。
　しかし、配水量の減少など、水道部をとりまく状況の変化や、多くの配水管が更新時期をむかえ、老朽管の占める割合が増加することが想定される。
　分析表からも、経営の健全性・効率性は、良好な運営状況であるが、中央浄水場配水施設更新に伴い、一時的に管路等の更新を控えた状況であった。
　今後は、「八潮市水道事業ビジョン」（計画期間：平成30年度から平成39年度まで）を策定し、50年後、100年後の将来を見据え、「安全」「強靭」「持続」の3つの観点から取り組むべき事項、方策を策定し、事業の推進を図っていく。
　</t>
    <rPh sb="161" eb="163">
      <t>チュウオウ</t>
    </rPh>
    <rPh sb="163" eb="166">
      <t>ジョウスイジョウ</t>
    </rPh>
    <rPh sb="166" eb="168">
      <t>ハイスイ</t>
    </rPh>
    <rPh sb="168" eb="170">
      <t>シセツ</t>
    </rPh>
    <rPh sb="170" eb="172">
      <t>コウシン</t>
    </rPh>
    <rPh sb="173" eb="174">
      <t>トモナ</t>
    </rPh>
    <rPh sb="176" eb="179">
      <t>イチジテキ</t>
    </rPh>
    <rPh sb="180" eb="182">
      <t>カンロ</t>
    </rPh>
    <rPh sb="182" eb="183">
      <t>トウ</t>
    </rPh>
    <rPh sb="184" eb="186">
      <t>コウシン</t>
    </rPh>
    <rPh sb="187" eb="188">
      <t>ヒカ</t>
    </rPh>
    <rPh sb="190" eb="192">
      <t>ジョウキョウ</t>
    </rPh>
    <rPh sb="199" eb="201">
      <t>コンゴ</t>
    </rPh>
    <rPh sb="204" eb="207">
      <t>ヤシオシ</t>
    </rPh>
    <rPh sb="207" eb="209">
      <t>スイドウ</t>
    </rPh>
    <rPh sb="209" eb="211">
      <t>ジギョウ</t>
    </rPh>
    <rPh sb="217" eb="219">
      <t>ケイカク</t>
    </rPh>
    <rPh sb="219" eb="221">
      <t>キカン</t>
    </rPh>
    <rPh sb="222" eb="224">
      <t>ヘイセイ</t>
    </rPh>
    <rPh sb="226" eb="228">
      <t>ネンド</t>
    </rPh>
    <rPh sb="230" eb="232">
      <t>ヘイセイ</t>
    </rPh>
    <rPh sb="234" eb="236">
      <t>ネンド</t>
    </rPh>
    <rPh sb="240" eb="242">
      <t>サクテイ</t>
    </rPh>
    <rPh sb="247" eb="248">
      <t>ゴ</t>
    </rPh>
    <rPh sb="253" eb="254">
      <t>ゴ</t>
    </rPh>
    <rPh sb="255" eb="257">
      <t>ショウライ</t>
    </rPh>
    <rPh sb="258" eb="260">
      <t>ミス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</si>
</sst>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1.27</c:v>
                </c:pt>
                <c:pt idx="1">
                  <c:v>0.81</c:v>
                </c:pt>
                <c:pt idx="2">
                  <c:v>0.75</c:v>
                </c:pt>
                <c:pt idx="3">
                  <c:v>0.96</c:v>
                </c:pt>
                <c:pt idx="4">
                  <c:v>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31392"/>
        <c:axId val="8278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31392"/>
        <c:axId val="82784256"/>
      </c:lineChart>
      <c:dateAx>
        <c:axId val="8113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84256"/>
        <c:crosses val="autoZero"/>
        <c:auto val="1"/>
        <c:lblOffset val="100"/>
        <c:baseTimeUnit val="years"/>
      </c:dateAx>
      <c:valAx>
        <c:axId val="8278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3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70.87</c:v>
                </c:pt>
                <c:pt idx="1">
                  <c:v>70.5</c:v>
                </c:pt>
                <c:pt idx="2">
                  <c:v>70.19</c:v>
                </c:pt>
                <c:pt idx="3">
                  <c:v>69.03</c:v>
                </c:pt>
                <c:pt idx="4">
                  <c:v>69.63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43552"/>
        <c:axId val="8916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3552"/>
        <c:axId val="89162112"/>
      </c:lineChart>
      <c:dateAx>
        <c:axId val="8914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62112"/>
        <c:crosses val="autoZero"/>
        <c:auto val="1"/>
        <c:lblOffset val="100"/>
        <c:baseTimeUnit val="years"/>
      </c:dateAx>
      <c:valAx>
        <c:axId val="8916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4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93.71</c:v>
                </c:pt>
                <c:pt idx="1">
                  <c:v>94.4</c:v>
                </c:pt>
                <c:pt idx="2">
                  <c:v>93.77</c:v>
                </c:pt>
                <c:pt idx="3">
                  <c:v>94.31</c:v>
                </c:pt>
                <c:pt idx="4">
                  <c:v>92.96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96416"/>
        <c:axId val="8920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96416"/>
        <c:axId val="89206784"/>
      </c:lineChart>
      <c:dateAx>
        <c:axId val="8919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06784"/>
        <c:crosses val="autoZero"/>
        <c:auto val="1"/>
        <c:lblOffset val="100"/>
        <c:baseTimeUnit val="years"/>
      </c:dateAx>
      <c:valAx>
        <c:axId val="8920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9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106.74</c:v>
                </c:pt>
                <c:pt idx="1">
                  <c:v>107.94</c:v>
                </c:pt>
                <c:pt idx="2">
                  <c:v>115.55</c:v>
                </c:pt>
                <c:pt idx="3">
                  <c:v>120.1</c:v>
                </c:pt>
                <c:pt idx="4">
                  <c:v>116.2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0368"/>
        <c:axId val="8281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10368"/>
        <c:axId val="82812288"/>
      </c:lineChart>
      <c:dateAx>
        <c:axId val="8281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12288"/>
        <c:crosses val="autoZero"/>
        <c:auto val="1"/>
        <c:lblOffset val="100"/>
        <c:baseTimeUnit val="years"/>
      </c:dateAx>
      <c:valAx>
        <c:axId val="82812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1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38.71</c:v>
                </c:pt>
                <c:pt idx="1">
                  <c:v>39.49</c:v>
                </c:pt>
                <c:pt idx="2">
                  <c:v>40.299999999999997</c:v>
                </c:pt>
                <c:pt idx="3">
                  <c:v>40.35</c:v>
                </c:pt>
                <c:pt idx="4">
                  <c:v>41.37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92736"/>
        <c:axId val="8429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92736"/>
        <c:axId val="84294656"/>
      </c:lineChart>
      <c:dateAx>
        <c:axId val="8429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94656"/>
        <c:crosses val="autoZero"/>
        <c:auto val="1"/>
        <c:lblOffset val="100"/>
        <c:baseTimeUnit val="years"/>
      </c:dateAx>
      <c:valAx>
        <c:axId val="8429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9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9.49</c:v>
                </c:pt>
                <c:pt idx="1">
                  <c:v>8.86</c:v>
                </c:pt>
                <c:pt idx="2">
                  <c:v>8.8800000000000008</c:v>
                </c:pt>
                <c:pt idx="3">
                  <c:v>8.61</c:v>
                </c:pt>
                <c:pt idx="4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43040"/>
        <c:axId val="8441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43040"/>
        <c:axId val="84410752"/>
      </c:lineChart>
      <c:dateAx>
        <c:axId val="8434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10752"/>
        <c:crosses val="autoZero"/>
        <c:auto val="1"/>
        <c:lblOffset val="100"/>
        <c:baseTimeUnit val="years"/>
      </c:dateAx>
      <c:valAx>
        <c:axId val="8441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4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53632"/>
        <c:axId val="8445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53632"/>
        <c:axId val="84459904"/>
      </c:lineChart>
      <c:dateAx>
        <c:axId val="8445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59904"/>
        <c:crosses val="autoZero"/>
        <c:auto val="1"/>
        <c:lblOffset val="100"/>
        <c:baseTimeUnit val="years"/>
      </c:dateAx>
      <c:valAx>
        <c:axId val="84459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5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542.86</c:v>
                </c:pt>
                <c:pt idx="1">
                  <c:v>785.68</c:v>
                </c:pt>
                <c:pt idx="2">
                  <c:v>247.99</c:v>
                </c:pt>
                <c:pt idx="3">
                  <c:v>291.08</c:v>
                </c:pt>
                <c:pt idx="4">
                  <c:v>372.13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86400"/>
        <c:axId val="844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86400"/>
        <c:axId val="84492672"/>
      </c:lineChart>
      <c:dateAx>
        <c:axId val="8448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92672"/>
        <c:crosses val="autoZero"/>
        <c:auto val="1"/>
        <c:lblOffset val="100"/>
        <c:baseTimeUnit val="years"/>
      </c:dateAx>
      <c:valAx>
        <c:axId val="84492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8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181.31</c:v>
                </c:pt>
                <c:pt idx="1">
                  <c:v>170.68</c:v>
                </c:pt>
                <c:pt idx="2">
                  <c:v>183.91</c:v>
                </c:pt>
                <c:pt idx="3">
                  <c:v>187.19</c:v>
                </c:pt>
                <c:pt idx="4">
                  <c:v>183.52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3632"/>
        <c:axId val="845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3632"/>
        <c:axId val="84535552"/>
      </c:lineChart>
      <c:dateAx>
        <c:axId val="8453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35552"/>
        <c:crosses val="autoZero"/>
        <c:auto val="1"/>
        <c:lblOffset val="100"/>
        <c:baseTimeUnit val="years"/>
      </c:dateAx>
      <c:valAx>
        <c:axId val="84535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3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104.08</c:v>
                </c:pt>
                <c:pt idx="1">
                  <c:v>105.15</c:v>
                </c:pt>
                <c:pt idx="2">
                  <c:v>114.84</c:v>
                </c:pt>
                <c:pt idx="3">
                  <c:v>119.62</c:v>
                </c:pt>
                <c:pt idx="4">
                  <c:v>115.36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0976"/>
        <c:axId val="890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0976"/>
        <c:axId val="89085440"/>
      </c:lineChart>
      <c:dateAx>
        <c:axId val="8907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85440"/>
        <c:crosses val="autoZero"/>
        <c:auto val="1"/>
        <c:lblOffset val="100"/>
        <c:baseTimeUnit val="years"/>
      </c:dateAx>
      <c:valAx>
        <c:axId val="8908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7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169.45</c:v>
                </c:pt>
                <c:pt idx="1">
                  <c:v>167.54</c:v>
                </c:pt>
                <c:pt idx="2">
                  <c:v>153.25</c:v>
                </c:pt>
                <c:pt idx="3">
                  <c:v>145.91999999999999</c:v>
                </c:pt>
                <c:pt idx="4">
                  <c:v>150.54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19360"/>
        <c:axId val="8913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19360"/>
        <c:axId val="89133824"/>
      </c:lineChart>
      <c:dateAx>
        <c:axId val="8911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33824"/>
        <c:crosses val="autoZero"/>
        <c:auto val="1"/>
        <c:lblOffset val="100"/>
        <c:baseTimeUnit val="years"/>
      </c:dateAx>
      <c:valAx>
        <c:axId val="8913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1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58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埼玉県　八潮市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87109</v>
      </c>
      <c r="AM8" s="71"/>
      <c r="AN8" s="71"/>
      <c r="AO8" s="71"/>
      <c r="AP8" s="71"/>
      <c r="AQ8" s="71"/>
      <c r="AR8" s="71"/>
      <c r="AS8" s="71"/>
      <c r="AT8" s="67">
        <f>データ!$S$6</f>
        <v>18.02</v>
      </c>
      <c r="AU8" s="68"/>
      <c r="AV8" s="68"/>
      <c r="AW8" s="68"/>
      <c r="AX8" s="68"/>
      <c r="AY8" s="68"/>
      <c r="AZ8" s="68"/>
      <c r="BA8" s="68"/>
      <c r="BB8" s="70">
        <f>データ!$T$6</f>
        <v>4834.0200000000004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81.099999999999994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2484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87525</v>
      </c>
      <c r="AM10" s="71"/>
      <c r="AN10" s="71"/>
      <c r="AO10" s="71"/>
      <c r="AP10" s="71"/>
      <c r="AQ10" s="71"/>
      <c r="AR10" s="71"/>
      <c r="AS10" s="71"/>
      <c r="AT10" s="67">
        <f>データ!$V$6</f>
        <v>18.02</v>
      </c>
      <c r="AU10" s="68"/>
      <c r="AV10" s="68"/>
      <c r="AW10" s="68"/>
      <c r="AX10" s="68"/>
      <c r="AY10" s="68"/>
      <c r="AZ10" s="68"/>
      <c r="BA10" s="68"/>
      <c r="BB10" s="70">
        <f>データ!$W$6</f>
        <v>4857.1000000000004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112348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八潮市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81.099999999999994</v>
      </c>
      <c r="P6" s="35">
        <f t="shared" si="3"/>
        <v>100</v>
      </c>
      <c r="Q6" s="35">
        <f t="shared" si="3"/>
        <v>2484</v>
      </c>
      <c r="R6" s="35">
        <f t="shared" si="3"/>
        <v>87109</v>
      </c>
      <c r="S6" s="35">
        <f t="shared" si="3"/>
        <v>18.02</v>
      </c>
      <c r="T6" s="35">
        <f t="shared" si="3"/>
        <v>4834.0200000000004</v>
      </c>
      <c r="U6" s="35">
        <f t="shared" si="3"/>
        <v>87525</v>
      </c>
      <c r="V6" s="35">
        <f t="shared" si="3"/>
        <v>18.02</v>
      </c>
      <c r="W6" s="35">
        <f t="shared" si="3"/>
        <v>4857.1000000000004</v>
      </c>
      <c r="X6" s="36">
        <f>IF(X7="",NA(),X7)</f>
        <v>106.74</v>
      </c>
      <c r="Y6" s="36">
        <f t="shared" ref="Y6:AG6" si="4">IF(Y7="",NA(),Y7)</f>
        <v>107.94</v>
      </c>
      <c r="Z6" s="36">
        <f t="shared" si="4"/>
        <v>115.55</v>
      </c>
      <c r="AA6" s="36">
        <f t="shared" si="4"/>
        <v>120.1</v>
      </c>
      <c r="AB6" s="36">
        <f t="shared" si="4"/>
        <v>116.2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542.86</v>
      </c>
      <c r="AU6" s="36">
        <f t="shared" ref="AU6:BC6" si="6">IF(AU7="",NA(),AU7)</f>
        <v>785.68</v>
      </c>
      <c r="AV6" s="36">
        <f t="shared" si="6"/>
        <v>247.99</v>
      </c>
      <c r="AW6" s="36">
        <f t="shared" si="6"/>
        <v>291.08</v>
      </c>
      <c r="AX6" s="36">
        <f t="shared" si="6"/>
        <v>372.13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181.31</v>
      </c>
      <c r="BF6" s="36">
        <f t="shared" ref="BF6:BN6" si="7">IF(BF7="",NA(),BF7)</f>
        <v>170.68</v>
      </c>
      <c r="BG6" s="36">
        <f t="shared" si="7"/>
        <v>183.91</v>
      </c>
      <c r="BH6" s="36">
        <f t="shared" si="7"/>
        <v>187.19</v>
      </c>
      <c r="BI6" s="36">
        <f t="shared" si="7"/>
        <v>183.52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104.08</v>
      </c>
      <c r="BQ6" s="36">
        <f t="shared" ref="BQ6:BY6" si="8">IF(BQ7="",NA(),BQ7)</f>
        <v>105.15</v>
      </c>
      <c r="BR6" s="36">
        <f t="shared" si="8"/>
        <v>114.84</v>
      </c>
      <c r="BS6" s="36">
        <f t="shared" si="8"/>
        <v>119.62</v>
      </c>
      <c r="BT6" s="36">
        <f t="shared" si="8"/>
        <v>115.36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169.45</v>
      </c>
      <c r="CB6" s="36">
        <f t="shared" ref="CB6:CJ6" si="9">IF(CB7="",NA(),CB7)</f>
        <v>167.54</v>
      </c>
      <c r="CC6" s="36">
        <f t="shared" si="9"/>
        <v>153.25</v>
      </c>
      <c r="CD6" s="36">
        <f t="shared" si="9"/>
        <v>145.91999999999999</v>
      </c>
      <c r="CE6" s="36">
        <f t="shared" si="9"/>
        <v>150.54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70.87</v>
      </c>
      <c r="CM6" s="36">
        <f t="shared" ref="CM6:CU6" si="10">IF(CM7="",NA(),CM7)</f>
        <v>70.5</v>
      </c>
      <c r="CN6" s="36">
        <f t="shared" si="10"/>
        <v>70.19</v>
      </c>
      <c r="CO6" s="36">
        <f t="shared" si="10"/>
        <v>69.03</v>
      </c>
      <c r="CP6" s="36">
        <f t="shared" si="10"/>
        <v>69.63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93.71</v>
      </c>
      <c r="CX6" s="36">
        <f t="shared" ref="CX6:DF6" si="11">IF(CX7="",NA(),CX7)</f>
        <v>94.4</v>
      </c>
      <c r="CY6" s="36">
        <f t="shared" si="11"/>
        <v>93.77</v>
      </c>
      <c r="CZ6" s="36">
        <f t="shared" si="11"/>
        <v>94.31</v>
      </c>
      <c r="DA6" s="36">
        <f t="shared" si="11"/>
        <v>92.96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38.71</v>
      </c>
      <c r="DI6" s="36">
        <f t="shared" ref="DI6:DQ6" si="12">IF(DI7="",NA(),DI7)</f>
        <v>39.49</v>
      </c>
      <c r="DJ6" s="36">
        <f t="shared" si="12"/>
        <v>40.299999999999997</v>
      </c>
      <c r="DK6" s="36">
        <f t="shared" si="12"/>
        <v>40.35</v>
      </c>
      <c r="DL6" s="36">
        <f t="shared" si="12"/>
        <v>41.37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9.49</v>
      </c>
      <c r="DT6" s="36">
        <f t="shared" ref="DT6:EB6" si="13">IF(DT7="",NA(),DT7)</f>
        <v>8.86</v>
      </c>
      <c r="DU6" s="36">
        <f t="shared" si="13"/>
        <v>8.8800000000000008</v>
      </c>
      <c r="DV6" s="36">
        <f t="shared" si="13"/>
        <v>8.61</v>
      </c>
      <c r="DW6" s="36">
        <f t="shared" si="13"/>
        <v>11.5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1.27</v>
      </c>
      <c r="EE6" s="36">
        <f t="shared" ref="EE6:EM6" si="14">IF(EE7="",NA(),EE7)</f>
        <v>0.81</v>
      </c>
      <c r="EF6" s="36">
        <f t="shared" si="14"/>
        <v>0.75</v>
      </c>
      <c r="EG6" s="36">
        <f t="shared" si="14"/>
        <v>0.96</v>
      </c>
      <c r="EH6" s="36">
        <f t="shared" si="14"/>
        <v>0.66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112348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81.099999999999994</v>
      </c>
      <c r="P7" s="39">
        <v>100</v>
      </c>
      <c r="Q7" s="39">
        <v>2484</v>
      </c>
      <c r="R7" s="39">
        <v>87109</v>
      </c>
      <c r="S7" s="39">
        <v>18.02</v>
      </c>
      <c r="T7" s="39">
        <v>4834.0200000000004</v>
      </c>
      <c r="U7" s="39">
        <v>87525</v>
      </c>
      <c r="V7" s="39">
        <v>18.02</v>
      </c>
      <c r="W7" s="39">
        <v>4857.1000000000004</v>
      </c>
      <c r="X7" s="39">
        <v>106.74</v>
      </c>
      <c r="Y7" s="39">
        <v>107.94</v>
      </c>
      <c r="Z7" s="39">
        <v>115.55</v>
      </c>
      <c r="AA7" s="39">
        <v>120.1</v>
      </c>
      <c r="AB7" s="39">
        <v>116.2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542.86</v>
      </c>
      <c r="AU7" s="39">
        <v>785.68</v>
      </c>
      <c r="AV7" s="39">
        <v>247.99</v>
      </c>
      <c r="AW7" s="39">
        <v>291.08</v>
      </c>
      <c r="AX7" s="39">
        <v>372.13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181.31</v>
      </c>
      <c r="BF7" s="39">
        <v>170.68</v>
      </c>
      <c r="BG7" s="39">
        <v>183.91</v>
      </c>
      <c r="BH7" s="39">
        <v>187.19</v>
      </c>
      <c r="BI7" s="39">
        <v>183.52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104.08</v>
      </c>
      <c r="BQ7" s="39">
        <v>105.15</v>
      </c>
      <c r="BR7" s="39">
        <v>114.84</v>
      </c>
      <c r="BS7" s="39">
        <v>119.62</v>
      </c>
      <c r="BT7" s="39">
        <v>115.36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169.45</v>
      </c>
      <c r="CB7" s="39">
        <v>167.54</v>
      </c>
      <c r="CC7" s="39">
        <v>153.25</v>
      </c>
      <c r="CD7" s="39">
        <v>145.91999999999999</v>
      </c>
      <c r="CE7" s="39">
        <v>150.54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70.87</v>
      </c>
      <c r="CM7" s="39">
        <v>70.5</v>
      </c>
      <c r="CN7" s="39">
        <v>70.19</v>
      </c>
      <c r="CO7" s="39">
        <v>69.03</v>
      </c>
      <c r="CP7" s="39">
        <v>69.63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93.71</v>
      </c>
      <c r="CX7" s="39">
        <v>94.4</v>
      </c>
      <c r="CY7" s="39">
        <v>93.77</v>
      </c>
      <c r="CZ7" s="39">
        <v>94.31</v>
      </c>
      <c r="DA7" s="39">
        <v>92.96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38.71</v>
      </c>
      <c r="DI7" s="39">
        <v>39.49</v>
      </c>
      <c r="DJ7" s="39">
        <v>40.299999999999997</v>
      </c>
      <c r="DK7" s="39">
        <v>40.35</v>
      </c>
      <c r="DL7" s="39">
        <v>41.37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9.49</v>
      </c>
      <c r="DT7" s="39">
        <v>8.86</v>
      </c>
      <c r="DU7" s="39">
        <v>8.8800000000000008</v>
      </c>
      <c r="DV7" s="39">
        <v>8.61</v>
      </c>
      <c r="DW7" s="39">
        <v>11.5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1.27</v>
      </c>
      <c r="EE7" s="39">
        <v>0.81</v>
      </c>
      <c r="EF7" s="39">
        <v>0.75</v>
      </c>
      <c r="EG7" s="39">
        <v>0.96</v>
      </c>
      <c r="EH7" s="39">
        <v>0.66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2018-02-06T03:24:23Z</cp:lastPrinted>
  <dcterms:created xsi:type="dcterms:W3CDTF">2017-12-25T01:25:04Z</dcterms:created>
  <dcterms:modified xsi:type="dcterms:W3CDTF">2018-02-06T03:44:52Z</dcterms:modified>
</cp:coreProperties>
</file>