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kuki.local\users\Redirect\006188\デスクトップ\H29\"/>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<sst xmlns="http://schemas.openxmlformats.org/spreadsheetml/2006/main" count="240" uniqueCount="125">
  <si>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</si>
  <si>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</si>
  <si>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</si>
  <si>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</si>
  <si>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</si>
  <si>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</si>
  <si>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</si>
  <si>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</si>
  <si>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</si>
  <si>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</si>
  <si>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</si>
  <si>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</si>
  <si>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</si>
  <si>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</si>
  <si>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</si>
  <si>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</si>
  <si>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</si>
  <si>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</si>
  <si>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</si>
  <si>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</si>
  <si>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</si>
  <si>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</si>
  <si>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</si>
  <si>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</si>
  <si>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</si>
  <si>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</si>
  <si>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</si>
  <si>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</si>
  <si>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</si>
  <si>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</si>
  <si>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</si>
  <si>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</si>
  <si>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</si>
  <si>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</si>
  <si>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</si>
  <si>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</si>
  <si>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</si>
  <si>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</si>
  <si>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</si>
  <si>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</si>
  <si>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</si>
  <si>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</si>
  <si>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</si>
  <si>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</si>
  <si>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</si>
  <si>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</si>
  <si>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</si>
  <si>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</si>
  <si>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</si>
  <si>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</si>
  <si>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</si>
  <si>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</si>
  <si>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</si>
  <si>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</si>
  <si>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</si>
  <si>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</si>
  <si>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</si>
  <si>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</si>
  <si>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</si>
  <si>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</si>
  <si>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</si>
  <si>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</si>
  <si>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</si>
  <si>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</si>
  <si>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</si>
  <si>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</si>
  <si>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</si>
  <si>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</si>
  <si>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</si>
  <si>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</si>
  <si>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</si>
  <si>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</si>
  <si>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</si>
  <si>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</si>
  <si>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</si>
  <si>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</si>
  <si>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</si>
  <si>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</si>
  <si>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</si>
  <si>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</si>
  <si>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</si>
  <si>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</si>
  <si>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</si>
  <si>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</si>
  <si>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</si>
  <si>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</si>
  <si>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</si>
  <si>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</si>
  <si>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</si>
  <si>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</si>
  <si>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</si>
  <si>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</si>
  <si>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</si>
  <si>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</si>
  <si>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</si>
  <si>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</si>
  <si>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</si>
  <si>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</si>
  <si>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</si>
  <si>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</si>
  <si>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</si>
  <si>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</si>
  <si>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</si>
  <si>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</si>
  <si>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</si>
  <si>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</si>
  <si>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</si>
  <si>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</si>
  <si>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</si>
  <si>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久喜市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</si>
  <si>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</si>
  <si>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</si>
  <si>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</si>
  <si>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</si>
  <si>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</si>
  <si>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</si>
  <si>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</si>
  <si>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</si>
  <si>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</si>
  <si>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</si>
  <si>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</si>
  <si>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</si>
  <si>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
　本市の農業集落排水事業は、昭和62年度に着手していることから、耐用年数を経過しておらず、必要に応じ、修繕工事を適宜行っているものの、現状では、改築更新に積極的に取り組む必要性は低いと考えている。
　しかし、将来的に増大することが予想される改築更新費用に対して、費用の平準化や、財源の確保について検討し、管渠等の維持管理及び長寿命化に向けて、今から備える必要がある。</t>
    <rPh sb="1" eb="2">
      <t>カン</t>
    </rPh>
    <rPh sb="2" eb="3">
      <t>キョ</t>
    </rPh>
    <rPh sb="3" eb="5">
      <t>カイゼン</t>
    </rPh>
    <rPh sb="5" eb="6">
      <t>リツ</t>
    </rPh>
    <rPh sb="8" eb="9">
      <t>ホン</t>
    </rPh>
    <rPh sb="9" eb="10">
      <t>シ</t>
    </rPh>
    <rPh sb="11" eb="13">
      <t>ノウギョウ</t>
    </rPh>
    <rPh sb="13" eb="15">
      <t>シュウラク</t>
    </rPh>
    <rPh sb="15" eb="17">
      <t>ハイスイ</t>
    </rPh>
    <rPh sb="17" eb="19">
      <t>ジギョウ</t>
    </rPh>
    <rPh sb="21" eb="23">
      <t>ショウワ</t>
    </rPh>
    <rPh sb="25" eb="27">
      <t>ネンド</t>
    </rPh>
    <rPh sb="28" eb="30">
      <t>チャクシュ</t>
    </rPh>
    <rPh sb="39" eb="41">
      <t>タイヨウ</t>
    </rPh>
    <rPh sb="41" eb="43">
      <t>ネンスウ</t>
    </rPh>
    <rPh sb="44" eb="46">
      <t>ケイカ</t>
    </rPh>
    <rPh sb="74" eb="76">
      <t>ゲンジョウ</t>
    </rPh>
    <rPh sb="79" eb="81">
      <t>カイチク</t>
    </rPh>
    <rPh sb="81" eb="83">
      <t>コウシン</t>
    </rPh>
    <rPh sb="84" eb="86">
      <t>セッキョク</t>
    </rPh>
    <rPh sb="86" eb="87">
      <t>テキ</t>
    </rPh>
    <rPh sb="88" eb="89">
      <t>ト</t>
    </rPh>
    <rPh sb="90" eb="91">
      <t>ク</t>
    </rPh>
    <rPh sb="92" eb="95">
      <t>ヒツヨウセイ</t>
    </rPh>
    <rPh sb="96" eb="97">
      <t>ヒク</t>
    </rPh>
    <rPh sb="99" eb="100">
      <t>カンガ</t>
    </rPh>
    <rPh sb="111" eb="114">
      <t>ショウライテキ</t>
    </rPh>
    <rPh sb="115" eb="117">
      <t>ゾウダイ</t>
    </rPh>
    <rPh sb="122" eb="124">
      <t>ヨソウ</t>
    </rPh>
    <rPh sb="127" eb="129">
      <t>カイチク</t>
    </rPh>
    <rPh sb="129" eb="131">
      <t>コウシン</t>
    </rPh>
    <rPh sb="131" eb="133">
      <t>ヒヨウ</t>
    </rPh>
    <rPh sb="134" eb="135">
      <t>タイ</t>
    </rPh>
    <rPh sb="138" eb="140">
      <t>ヒヨウ</t>
    </rPh>
    <rPh sb="141" eb="144">
      <t>ヘイジュンカ</t>
    </rPh>
    <rPh sb="146" eb="148">
      <t>ザイゲン</t>
    </rPh>
    <rPh sb="149" eb="151">
      <t>カクホ</t>
    </rPh>
    <rPh sb="155" eb="157">
      <t>ケントウ</t>
    </rPh>
    <rPh sb="159" eb="160">
      <t>カン</t>
    </rPh>
    <rPh sb="160" eb="161">
      <t>キョ</t>
    </rPh>
    <rPh sb="161" eb="162">
      <t>トウ</t>
    </rPh>
    <rPh sb="163" eb="165">
      <t>イジ</t>
    </rPh>
    <rPh sb="165" eb="167">
      <t>カンリ</t>
    </rPh>
    <rPh sb="167" eb="168">
      <t>オヨ</t>
    </rPh>
    <rPh sb="169" eb="170">
      <t>チョウ</t>
    </rPh>
    <rPh sb="170" eb="173">
      <t>ジュミョウカ</t>
    </rPh>
    <rPh sb="174" eb="175">
      <t>ム</t>
    </rPh>
    <rPh sb="178" eb="179">
      <t>イマ</t>
    </rPh>
    <rPh sb="181" eb="182">
      <t>ソナ</t>
    </rPh>
    <rPh sb="184" eb="186">
      <t>ヒツヨウ</t>
    </rPh>
    <phoneticPr fontId="4"/>
  </si>
  <si>
    <t>　収益的収支比率及び経費回収率が100％より低く推移していることから、使用料水準の適正化に努める必要がある。
　今後は、公共下水道への接続や、農業集落排水処理区域の統廃合を含め、各施設の最適な改築更新に取り組み、費用の平準化及び削減にも努めていく。
　平成30年度を計画初年度とする経営戦略を基に、本市の経営課題に適切に対応し、公営企業経営の原則である独立採算の実現に向け、より一層の経営の効率化及び健全化を図る必要があると考えている。</t>
    <rPh sb="1" eb="3">
      <t>シュウエキ</t>
    </rPh>
    <rPh sb="3" eb="4">
      <t>テキ</t>
    </rPh>
    <rPh sb="4" eb="6">
      <t>シュウシ</t>
    </rPh>
    <rPh sb="6" eb="8">
      <t>ヒリツ</t>
    </rPh>
    <rPh sb="8" eb="9">
      <t>オヨ</t>
    </rPh>
    <rPh sb="10" eb="12">
      <t>ケイヒ</t>
    </rPh>
    <rPh sb="12" eb="14">
      <t>カイシュウ</t>
    </rPh>
    <rPh sb="14" eb="15">
      <t>リツ</t>
    </rPh>
    <rPh sb="22" eb="23">
      <t>ヒク</t>
    </rPh>
    <rPh sb="24" eb="26">
      <t>スイイ</t>
    </rPh>
    <rPh sb="45" eb="46">
      <t>ツト</t>
    </rPh>
    <rPh sb="48" eb="50">
      <t>ヒツヨウ</t>
    </rPh>
    <rPh sb="56" eb="58">
      <t>コンゴ</t>
    </rPh>
    <rPh sb="60" eb="62">
      <t>コウキョウ</t>
    </rPh>
    <rPh sb="62" eb="65">
      <t>ゲスイドウ</t>
    </rPh>
    <rPh sb="67" eb="69">
      <t>セツゾク</t>
    </rPh>
    <rPh sb="71" eb="73">
      <t>ノウギョウ</t>
    </rPh>
    <rPh sb="73" eb="75">
      <t>シュウラク</t>
    </rPh>
    <rPh sb="75" eb="77">
      <t>ハイスイ</t>
    </rPh>
    <rPh sb="77" eb="79">
      <t>ショリ</t>
    </rPh>
    <rPh sb="79" eb="81">
      <t>クイキ</t>
    </rPh>
    <rPh sb="82" eb="85">
      <t>トウハイゴウ</t>
    </rPh>
    <rPh sb="86" eb="87">
      <t>フク</t>
    </rPh>
    <rPh sb="89" eb="92">
      <t>カクシセツ</t>
    </rPh>
    <rPh sb="93" eb="95">
      <t>サイテキ</t>
    </rPh>
    <rPh sb="96" eb="98">
      <t>カイチク</t>
    </rPh>
    <rPh sb="98" eb="100">
      <t>コウシン</t>
    </rPh>
    <rPh sb="101" eb="102">
      <t>ト</t>
    </rPh>
    <rPh sb="103" eb="104">
      <t>ク</t>
    </rPh>
    <rPh sb="106" eb="108">
      <t>ヒヨウ</t>
    </rPh>
    <rPh sb="109" eb="112">
      <t>ヘイジュンカ</t>
    </rPh>
    <rPh sb="112" eb="113">
      <t>オヨ</t>
    </rPh>
    <rPh sb="114" eb="116">
      <t>サクゲン</t>
    </rPh>
    <rPh sb="118" eb="119">
      <t>ツト</t>
    </rPh>
    <rPh sb="126" eb="128">
      <t>ヘイセイ</t>
    </rPh>
    <rPh sb="130" eb="132">
      <t>ネンド</t>
    </rPh>
    <rPh sb="133" eb="135">
      <t>ケイカク</t>
    </rPh>
    <rPh sb="135" eb="138">
      <t>ショネンド</t>
    </rPh>
    <rPh sb="204" eb="205">
      <t>ハカ</t>
    </rPh>
    <rPh sb="206" eb="208">
      <t>ヒツヨウ</t>
    </rPh>
    <rPh sb="212" eb="213">
      <t>カンガ</t>
    </rPh>
    <phoneticPr fontId="4"/>
  </si>
  <si>
    <t>①収益的収支比率
　平成25年度以降、改善傾向にあるが、更なる費用の削減に努めるとともに、使用料水準の適正化について検討することで、更なる経営改善に取り組む必要がある。
④企業債残高対事業規模比率
　全国平均及び類似団体平均と比較し、低く推移しており、現状では類似団体よりも将来世代に対する負担が少ないと考えられる。しかし、今後は、処理施設等が耐用年数を迎え、改築更新費用が増加する見込みであることから、費用の平準化や更新事業の実施方針等を検討し、地方債発行額の抑制に努めていく。
⑤経費回収率
　全国平均及び類似団体平均より高く推移しているものの、100％を下回っており、更なる費用の削減に加え、使用料水準の適正化について検討していく必要がある。
⑥汚水処理原価
　平成26年度から改善傾向にあり、類似団体平均と比較しても、90円以上低額に抑えられている。今後も、維持管理方法の見直し等を通して、更なる費用の削減に努めていく。
⑦施設利用率
　施設の処理能力に余剰が生じているため、農業集落排水処理区域の統廃合や、公共下水道への接続を含め、各施設の維持管理及び改築更新のあり方を検討する必要がある。
⑧水洗化率
　平成24年度以降増加傾向ではあるものの、全国平均及び類似団体平均と比較し、低い水準となっていることから、引き続き未接続世帯への接続促進に取り組む。</t>
    <rPh sb="1" eb="4">
      <t>シュウエキテキ</t>
    </rPh>
    <rPh sb="4" eb="6">
      <t>シュウシ</t>
    </rPh>
    <rPh sb="6" eb="8">
      <t>ヒリツ</t>
    </rPh>
    <rPh sb="10" eb="12">
      <t>ヘイセイ</t>
    </rPh>
    <rPh sb="14" eb="18">
      <t>ネンドイコウ</t>
    </rPh>
    <rPh sb="19" eb="21">
      <t>カイゼン</t>
    </rPh>
    <rPh sb="21" eb="23">
      <t>ケイコウ</t>
    </rPh>
    <rPh sb="28" eb="29">
      <t>サラ</t>
    </rPh>
    <rPh sb="37" eb="38">
      <t>ツト</t>
    </rPh>
    <rPh sb="58" eb="60">
      <t>ケントウ</t>
    </rPh>
    <rPh sb="66" eb="67">
      <t>サラ</t>
    </rPh>
    <rPh sb="69" eb="71">
      <t>ケイエイ</t>
    </rPh>
    <rPh sb="71" eb="73">
      <t>カイゼン</t>
    </rPh>
    <rPh sb="74" eb="75">
      <t>ト</t>
    </rPh>
    <rPh sb="76" eb="77">
      <t>ク</t>
    </rPh>
    <rPh sb="78" eb="80">
      <t>ヒツヨウ</t>
    </rPh>
    <rPh sb="86" eb="88">
      <t>キギョウ</t>
    </rPh>
    <rPh sb="88" eb="89">
      <t>サイ</t>
    </rPh>
    <rPh sb="89" eb="91">
      <t>ザンダカ</t>
    </rPh>
    <rPh sb="91" eb="92">
      <t>タイ</t>
    </rPh>
    <rPh sb="92" eb="94">
      <t>ジギョウ</t>
    </rPh>
    <rPh sb="94" eb="96">
      <t>キボ</t>
    </rPh>
    <rPh sb="96" eb="98">
      <t>ヒリツ</t>
    </rPh>
    <rPh sb="100" eb="102">
      <t>ゼンコク</t>
    </rPh>
    <rPh sb="102" eb="104">
      <t>ヘイキン</t>
    </rPh>
    <rPh sb="104" eb="105">
      <t>オヨ</t>
    </rPh>
    <rPh sb="106" eb="108">
      <t>ルイジ</t>
    </rPh>
    <rPh sb="108" eb="110">
      <t>ダンタイ</t>
    </rPh>
    <rPh sb="110" eb="112">
      <t>ヘイキン</t>
    </rPh>
    <rPh sb="113" eb="115">
      <t>ヒカク</t>
    </rPh>
    <rPh sb="117" eb="118">
      <t>ヒク</t>
    </rPh>
    <rPh sb="119" eb="121">
      <t>スイイ</t>
    </rPh>
    <rPh sb="126" eb="128">
      <t>ゲンジョウ</t>
    </rPh>
    <rPh sb="130" eb="132">
      <t>ルイジ</t>
    </rPh>
    <rPh sb="132" eb="134">
      <t>ダンタイ</t>
    </rPh>
    <rPh sb="137" eb="139">
      <t>ショウライ</t>
    </rPh>
    <rPh sb="139" eb="141">
      <t>セダイ</t>
    </rPh>
    <rPh sb="142" eb="143">
      <t>タイ</t>
    </rPh>
    <rPh sb="145" eb="147">
      <t>フタン</t>
    </rPh>
    <rPh sb="148" eb="149">
      <t>スク</t>
    </rPh>
    <rPh sb="152" eb="153">
      <t>カンガ</t>
    </rPh>
    <rPh sb="162" eb="164">
      <t>コンゴ</t>
    </rPh>
    <rPh sb="202" eb="204">
      <t>ヒヨウ</t>
    </rPh>
    <rPh sb="205" eb="208">
      <t>ヘイジュンカ</t>
    </rPh>
    <rPh sb="209" eb="211">
      <t>コウシン</t>
    </rPh>
    <rPh sb="211" eb="213">
      <t>ジギョウ</t>
    </rPh>
    <rPh sb="214" eb="216">
      <t>ジッシ</t>
    </rPh>
    <rPh sb="216" eb="218">
      <t>ホウシン</t>
    </rPh>
    <rPh sb="218" eb="219">
      <t>トウ</t>
    </rPh>
    <rPh sb="220" eb="222">
      <t>ケントウ</t>
    </rPh>
    <rPh sb="224" eb="227">
      <t>チホウサイ</t>
    </rPh>
    <rPh sb="227" eb="230">
      <t>ハッコウガク</t>
    </rPh>
    <rPh sb="231" eb="233">
      <t>ヨクセイ</t>
    </rPh>
    <rPh sb="234" eb="235">
      <t>ツト</t>
    </rPh>
    <rPh sb="242" eb="244">
      <t>ケイヒ</t>
    </rPh>
    <rPh sb="244" eb="246">
      <t>カイシュウ</t>
    </rPh>
    <rPh sb="246" eb="247">
      <t>リツ</t>
    </rPh>
    <rPh sb="249" eb="251">
      <t>ゼンコク</t>
    </rPh>
    <rPh sb="251" eb="253">
      <t>ヘイキン</t>
    </rPh>
    <rPh sb="253" eb="254">
      <t>オヨ</t>
    </rPh>
    <rPh sb="259" eb="261">
      <t>ヘイキン</t>
    </rPh>
    <rPh sb="263" eb="264">
      <t>タカ</t>
    </rPh>
    <rPh sb="265" eb="267">
      <t>スイイ</t>
    </rPh>
    <rPh sb="280" eb="282">
      <t>シタマワ</t>
    </rPh>
    <rPh sb="296" eb="297">
      <t>クワ</t>
    </rPh>
    <rPh sb="299" eb="302">
      <t>シヨウリョウ</t>
    </rPh>
    <rPh sb="302" eb="304">
      <t>スイジュン</t>
    </rPh>
    <rPh sb="305" eb="308">
      <t>テキセイカ</t>
    </rPh>
    <rPh sb="312" eb="314">
      <t>ケントウ</t>
    </rPh>
    <rPh sb="318" eb="320">
      <t>ヒツヨウ</t>
    </rPh>
    <rPh sb="326" eb="328">
      <t>オスイ</t>
    </rPh>
    <rPh sb="328" eb="330">
      <t>ショリ</t>
    </rPh>
    <rPh sb="330" eb="332">
      <t>ゲンカ</t>
    </rPh>
    <rPh sb="334" eb="336">
      <t>ヘイセイ</t>
    </rPh>
    <rPh sb="338" eb="340">
      <t>ネンド</t>
    </rPh>
    <rPh sb="342" eb="344">
      <t>カイゼン</t>
    </rPh>
    <rPh sb="344" eb="346">
      <t>ケイコウ</t>
    </rPh>
    <rPh sb="350" eb="352">
      <t>ルイジ</t>
    </rPh>
    <rPh sb="352" eb="354">
      <t>ダンタイ</t>
    </rPh>
    <rPh sb="354" eb="356">
      <t>ヘイキン</t>
    </rPh>
    <rPh sb="357" eb="359">
      <t>ヒカク</t>
    </rPh>
    <rPh sb="365" eb="366">
      <t>エン</t>
    </rPh>
    <rPh sb="366" eb="368">
      <t>イジョウ</t>
    </rPh>
    <rPh sb="368" eb="370">
      <t>テイガク</t>
    </rPh>
    <rPh sb="371" eb="372">
      <t>オサ</t>
    </rPh>
    <rPh sb="379" eb="381">
      <t>コンゴ</t>
    </rPh>
    <rPh sb="383" eb="385">
      <t>イジ</t>
    </rPh>
    <rPh sb="385" eb="387">
      <t>カンリ</t>
    </rPh>
    <rPh sb="387" eb="389">
      <t>ホウホウ</t>
    </rPh>
    <rPh sb="390" eb="392">
      <t>ミナオ</t>
    </rPh>
    <rPh sb="393" eb="394">
      <t>トウ</t>
    </rPh>
    <rPh sb="395" eb="396">
      <t>トオ</t>
    </rPh>
    <rPh sb="399" eb="400">
      <t>サラ</t>
    </rPh>
    <rPh sb="402" eb="404">
      <t>ヒヨウ</t>
    </rPh>
    <rPh sb="405" eb="407">
      <t>サクゲン</t>
    </rPh>
    <rPh sb="408" eb="409">
      <t>ツト</t>
    </rPh>
    <rPh sb="416" eb="418">
      <t>シセツ</t>
    </rPh>
    <rPh sb="418" eb="421">
      <t>リヨウリツ</t>
    </rPh>
    <rPh sb="423" eb="425">
      <t>シセツ</t>
    </rPh>
    <rPh sb="426" eb="428">
      <t>ショリ</t>
    </rPh>
    <rPh sb="428" eb="430">
      <t>ノウリョク</t>
    </rPh>
    <rPh sb="431" eb="433">
      <t>ヨジョウ</t>
    </rPh>
    <rPh sb="434" eb="435">
      <t>ショウ</t>
    </rPh>
    <rPh sb="458" eb="460">
      <t>コウキョウ</t>
    </rPh>
    <rPh sb="460" eb="463">
      <t>ゲスイドウ</t>
    </rPh>
    <rPh sb="465" eb="467">
      <t>セツゾク</t>
    </rPh>
    <rPh sb="475" eb="477">
      <t>イジ</t>
    </rPh>
    <rPh sb="477" eb="479">
      <t>カンリ</t>
    </rPh>
    <rPh sb="479" eb="480">
      <t>オヨ</t>
    </rPh>
    <rPh sb="481" eb="483">
      <t>カイチク</t>
    </rPh>
    <rPh sb="483" eb="485">
      <t>コウシン</t>
    </rPh>
    <rPh sb="488" eb="489">
      <t>カタ</t>
    </rPh>
    <rPh sb="494" eb="496">
      <t>ヒツヨウ</t>
    </rPh>
    <rPh sb="502" eb="505">
      <t>スイセンカ</t>
    </rPh>
    <rPh sb="505" eb="506">
      <t>リツ</t>
    </rPh>
    <rPh sb="528" eb="530">
      <t>ゼンコク</t>
    </rPh>
    <rPh sb="530" eb="532">
      <t>ヘイキン</t>
    </rPh>
    <rPh sb="532" eb="533">
      <t>オヨ</t>
    </rPh>
    <rPh sb="534" eb="536">
      <t>ルイジ</t>
    </rPh>
    <rPh sb="536" eb="538">
      <t>ダンタイ</t>
    </rPh>
    <rPh sb="538" eb="540">
      <t>ヘイキン</t>
    </rPh>
    <rPh sb="541" eb="543">
      <t>ヒカク</t>
    </rPh>
    <rPh sb="545" eb="546">
      <t>ヒク</t>
    </rPh>
    <rPh sb="547" eb="549">
      <t>スイジュン</t>
    </rPh>
    <rPh sb="560" eb="561">
      <t>ヒ</t>
    </rPh>
    <rPh sb="562" eb="563">
      <t>ツヅ</t>
    </rPh>
    <rPh sb="564" eb="567">
      <t>ミセツゾク</t>
    </rPh>
    <rPh sb="567" eb="569">
      <t>セタイ</t>
    </rPh>
    <rPh sb="571" eb="573">
      <t>セツゾク</t>
    </rPh>
    <rPh sb="573" eb="575">
      <t>ソクシン</t>
    </rPh>
    <rPh sb="576" eb="577">
      <t>ト</t>
    </rPh>
    <rPh sb="578" eb="579">
      <t>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</si>
</sst>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0.14000000000000001</c:v>
                </c:pt>
                <c:pt idx="1">
                  <c:v>0</c:v>
                </c:pt>
                <c:pt idx="2">
                  <c:v>0</c:v>
                </c:pt>
                <c:pt idx="3">
                  <c:v>0</c:v>
                </c:pt>
                <c:pt idx="4">
                  <c:v>0</c:v>
                </c:pt>
              </c:numCache>
            </c:numRef>
          </c:val>
          <c:extLst>
            <c:ext xmlns:c16="http://schemas.microsoft.com/office/drawing/2014/chart" uri="{C3380CC4-5D6E-409C-BE32-E72D297353CC}">
              <c16:uniqueId val="{00000000-4DF9-4795-9D38-6FAC0B7B3C2D}"/>
            </c:ext>
          </c:extLst>
        </c:ser>
        <c:dLbls>
          <c:showLegendKey val="0"/>
          <c:showVal val="0"/>
          <c:showCatName val="0"/>
          <c:showSerName val="0"/>
          <c:showPercent val="0"/>
          <c:showBubbleSize val="0"/>
        </c:dLbls>
        <c:gapWidth val="150"/>
        <c:axId val="100239616"/>
        <c:axId val="100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4DF9-4795-9D38-6FAC0B7B3C2D}"/>
            </c:ext>
          </c:extLst>
        </c:ser>
        <c:dLbls>
          <c:showLegendKey val="0"/>
          <c:showVal val="0"/>
          <c:showCatName val="0"/>
          <c:showSerName val="0"/>
          <c:showPercent val="0"/>
          <c:showBubbleSize val="0"/>
        </c:dLbls>
        <c:marker val="1"/>
        <c:smooth val="0"/>
        <c:axId val="100239616"/>
        <c:axId val="100315520"/>
      </c:lineChart>
      <c:dateAx>
        <c:axId val="100239616"/>
        <c:scaling>
          <c:orientation val="minMax"/>
        </c:scaling>
        <c:delete val="1"/>
        <c:axPos val="b"/>
        <c:numFmt formatCode="ge" sourceLinked="1"/>
        <c:majorTickMark val="none"/>
        <c:minorTickMark val="none"/>
        <c:tickLblPos val="none"/>
        <c:crossAx val="100315520"/>
        <c:crosses val="autoZero"/>
        <c:auto val="1"/>
        <c:lblOffset val="100"/>
        <c:baseTimeUnit val="years"/>
      </c:dateAx>
      <c:valAx>
        <c:axId val="100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c:v>
                </c:pt>
                <c:pt idx="1">
                  <c:v>57.06</c:v>
                </c:pt>
                <c:pt idx="2">
                  <c:v>55.89</c:v>
                </c:pt>
                <c:pt idx="3">
                  <c:v>58.96</c:v>
                </c:pt>
                <c:pt idx="4">
                  <c:v>55.42</c:v>
                </c:pt>
              </c:numCache>
            </c:numRef>
          </c:val>
          <c:extLst>
            <c:ext xmlns:c16="http://schemas.microsoft.com/office/drawing/2014/chart" uri="{C3380CC4-5D6E-409C-BE32-E72D297353CC}">
              <c16:uniqueId val="{00000000-E1CD-48ED-98BE-5678CB150865}"/>
            </c:ext>
          </c:extLst>
        </c:ser>
        <c:dLbls>
          <c:showLegendKey val="0"/>
          <c:showVal val="0"/>
          <c:showCatName val="0"/>
          <c:showSerName val="0"/>
          <c:showPercent val="0"/>
          <c:showBubbleSize val="0"/>
        </c:dLbls>
        <c:gapWidth val="150"/>
        <c:axId val="119147904"/>
        <c:axId val="1191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E1CD-48ED-98BE-5678CB150865}"/>
            </c:ext>
          </c:extLst>
        </c:ser>
        <c:dLbls>
          <c:showLegendKey val="0"/>
          <c:showVal val="0"/>
          <c:showCatName val="0"/>
          <c:showSerName val="0"/>
          <c:showPercent val="0"/>
          <c:showBubbleSize val="0"/>
        </c:dLbls>
        <c:marker val="1"/>
        <c:smooth val="0"/>
        <c:axId val="119147904"/>
        <c:axId val="119154176"/>
      </c:lineChart>
      <c:dateAx>
        <c:axId val="119147904"/>
        <c:scaling>
          <c:orientation val="minMax"/>
        </c:scaling>
        <c:delete val="1"/>
        <c:axPos val="b"/>
        <c:numFmt formatCode="ge" sourceLinked="1"/>
        <c:majorTickMark val="none"/>
        <c:minorTickMark val="none"/>
        <c:tickLblPos val="none"/>
        <c:crossAx val="119154176"/>
        <c:crosses val="autoZero"/>
        <c:auto val="1"/>
        <c:lblOffset val="100"/>
        <c:baseTimeUnit val="years"/>
      </c:dateAx>
      <c:valAx>
        <c:axId val="1191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75.739999999999995</c:v>
                </c:pt>
                <c:pt idx="1">
                  <c:v>81.48</c:v>
                </c:pt>
                <c:pt idx="2">
                  <c:v>82.17</c:v>
                </c:pt>
                <c:pt idx="3">
                  <c:v>83</c:v>
                </c:pt>
                <c:pt idx="4">
                  <c:v>83.31</c:v>
                </c:pt>
              </c:numCache>
            </c:numRef>
          </c:val>
          <c:extLst>
            <c:ext xmlns:c16="http://schemas.microsoft.com/office/drawing/2014/chart" uri="{C3380CC4-5D6E-409C-BE32-E72D297353CC}">
              <c16:uniqueId val="{00000000-F364-4DC1-ABB3-6AE8182D8FAB}"/>
            </c:ext>
          </c:extLst>
        </c:ser>
        <c:dLbls>
          <c:showLegendKey val="0"/>
          <c:showVal val="0"/>
          <c:showCatName val="0"/>
          <c:showSerName val="0"/>
          <c:showPercent val="0"/>
          <c:showBubbleSize val="0"/>
        </c:dLbls>
        <c:gapWidth val="150"/>
        <c:axId val="119188480"/>
        <c:axId val="1191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F364-4DC1-ABB3-6AE8182D8FAB}"/>
            </c:ext>
          </c:extLst>
        </c:ser>
        <c:dLbls>
          <c:showLegendKey val="0"/>
          <c:showVal val="0"/>
          <c:showCatName val="0"/>
          <c:showSerName val="0"/>
          <c:showPercent val="0"/>
          <c:showBubbleSize val="0"/>
        </c:dLbls>
        <c:marker val="1"/>
        <c:smooth val="0"/>
        <c:axId val="119188480"/>
        <c:axId val="119190656"/>
      </c:lineChart>
      <c:dateAx>
        <c:axId val="119188480"/>
        <c:scaling>
          <c:orientation val="minMax"/>
        </c:scaling>
        <c:delete val="1"/>
        <c:axPos val="b"/>
        <c:numFmt formatCode="ge" sourceLinked="1"/>
        <c:majorTickMark val="none"/>
        <c:minorTickMark val="none"/>
        <c:tickLblPos val="none"/>
        <c:crossAx val="119190656"/>
        <c:crosses val="autoZero"/>
        <c:auto val="1"/>
        <c:lblOffset val="100"/>
        <c:baseTimeUnit val="years"/>
      </c:dateAx>
      <c:valAx>
        <c:axId val="1191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83.79</c:v>
                </c:pt>
                <c:pt idx="1">
                  <c:v>59.86</c:v>
                </c:pt>
                <c:pt idx="2">
                  <c:v>74.849999999999994</c:v>
                </c:pt>
                <c:pt idx="3">
                  <c:v>77.52</c:v>
                </c:pt>
                <c:pt idx="4">
                  <c:v>79.25</c:v>
                </c:pt>
              </c:numCache>
            </c:numRef>
          </c:val>
          <c:extLst>
            <c:ext xmlns:c16="http://schemas.microsoft.com/office/drawing/2014/chart" uri="{C3380CC4-5D6E-409C-BE32-E72D297353CC}">
              <c16:uniqueId val="{00000000-7C04-4B39-8786-AE922C1A7553}"/>
            </c:ext>
          </c:extLst>
        </c:ser>
        <c:dLbls>
          <c:showLegendKey val="0"/>
          <c:showVal val="0"/>
          <c:showCatName val="0"/>
          <c:showSerName val="0"/>
          <c:showPercent val="0"/>
          <c:showBubbleSize val="0"/>
        </c:dLbls>
        <c:gapWidth val="150"/>
        <c:axId val="100329344"/>
        <c:axId val="1100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04-4B39-8786-AE922C1A7553}"/>
            </c:ext>
          </c:extLst>
        </c:ser>
        <c:dLbls>
          <c:showLegendKey val="0"/>
          <c:showVal val="0"/>
          <c:showCatName val="0"/>
          <c:showSerName val="0"/>
          <c:showPercent val="0"/>
          <c:showBubbleSize val="0"/>
        </c:dLbls>
        <c:marker val="1"/>
        <c:smooth val="0"/>
        <c:axId val="100329344"/>
        <c:axId val="110030848"/>
      </c:lineChart>
      <c:dateAx>
        <c:axId val="100329344"/>
        <c:scaling>
          <c:orientation val="minMax"/>
        </c:scaling>
        <c:delete val="1"/>
        <c:axPos val="b"/>
        <c:numFmt formatCode="ge" sourceLinked="1"/>
        <c:majorTickMark val="none"/>
        <c:minorTickMark val="none"/>
        <c:tickLblPos val="none"/>
        <c:crossAx val="110030848"/>
        <c:crosses val="autoZero"/>
        <c:auto val="1"/>
        <c:lblOffset val="100"/>
        <c:baseTimeUnit val="years"/>
      </c:dateAx>
      <c:valAx>
        <c:axId val="1100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0-4754-9D52-B35830131CDE}"/>
            </c:ext>
          </c:extLst>
        </c:ser>
        <c:dLbls>
          <c:showLegendKey val="0"/>
          <c:showVal val="0"/>
          <c:showCatName val="0"/>
          <c:showSerName val="0"/>
          <c:showPercent val="0"/>
          <c:showBubbleSize val="0"/>
        </c:dLbls>
        <c:gapWidth val="150"/>
        <c:axId val="118322688"/>
        <c:axId val="1183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0-4754-9D52-B35830131CDE}"/>
            </c:ext>
          </c:extLst>
        </c:ser>
        <c:dLbls>
          <c:showLegendKey val="0"/>
          <c:showVal val="0"/>
          <c:showCatName val="0"/>
          <c:showSerName val="0"/>
          <c:showPercent val="0"/>
          <c:showBubbleSize val="0"/>
        </c:dLbls>
        <c:marker val="1"/>
        <c:smooth val="0"/>
        <c:axId val="118322688"/>
        <c:axId val="118324608"/>
      </c:lineChart>
      <c:dateAx>
        <c:axId val="118322688"/>
        <c:scaling>
          <c:orientation val="minMax"/>
        </c:scaling>
        <c:delete val="1"/>
        <c:axPos val="b"/>
        <c:numFmt formatCode="ge" sourceLinked="1"/>
        <c:majorTickMark val="none"/>
        <c:minorTickMark val="none"/>
        <c:tickLblPos val="none"/>
        <c:crossAx val="118324608"/>
        <c:crosses val="autoZero"/>
        <c:auto val="1"/>
        <c:lblOffset val="100"/>
        <c:baseTimeUnit val="years"/>
      </c:dateAx>
      <c:valAx>
        <c:axId val="118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AB-4310-8DC0-49B2655BE28B}"/>
            </c:ext>
          </c:extLst>
        </c:ser>
        <c:dLbls>
          <c:showLegendKey val="0"/>
          <c:showVal val="0"/>
          <c:showCatName val="0"/>
          <c:showSerName val="0"/>
          <c:showPercent val="0"/>
          <c:showBubbleSize val="0"/>
        </c:dLbls>
        <c:gapWidth val="150"/>
        <c:axId val="118817920"/>
        <c:axId val="1188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AB-4310-8DC0-49B2655BE28B}"/>
            </c:ext>
          </c:extLst>
        </c:ser>
        <c:dLbls>
          <c:showLegendKey val="0"/>
          <c:showVal val="0"/>
          <c:showCatName val="0"/>
          <c:showSerName val="0"/>
          <c:showPercent val="0"/>
          <c:showBubbleSize val="0"/>
        </c:dLbls>
        <c:marker val="1"/>
        <c:smooth val="0"/>
        <c:axId val="118817920"/>
        <c:axId val="118819840"/>
      </c:lineChart>
      <c:dateAx>
        <c:axId val="118817920"/>
        <c:scaling>
          <c:orientation val="minMax"/>
        </c:scaling>
        <c:delete val="1"/>
        <c:axPos val="b"/>
        <c:numFmt formatCode="ge" sourceLinked="1"/>
        <c:majorTickMark val="none"/>
        <c:minorTickMark val="none"/>
        <c:tickLblPos val="none"/>
        <c:crossAx val="118819840"/>
        <c:crosses val="autoZero"/>
        <c:auto val="1"/>
        <c:lblOffset val="100"/>
        <c:baseTimeUnit val="years"/>
      </c:dateAx>
      <c:valAx>
        <c:axId val="1188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49-46F9-BDDF-AC6C68BEEB83}"/>
            </c:ext>
          </c:extLst>
        </c:ser>
        <c:dLbls>
          <c:showLegendKey val="0"/>
          <c:showVal val="0"/>
          <c:showCatName val="0"/>
          <c:showSerName val="0"/>
          <c:showPercent val="0"/>
          <c:showBubbleSize val="0"/>
        </c:dLbls>
        <c:gapWidth val="150"/>
        <c:axId val="118342784"/>
        <c:axId val="1183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49-46F9-BDDF-AC6C68BEEB83}"/>
            </c:ext>
          </c:extLst>
        </c:ser>
        <c:dLbls>
          <c:showLegendKey val="0"/>
          <c:showVal val="0"/>
          <c:showCatName val="0"/>
          <c:showSerName val="0"/>
          <c:showPercent val="0"/>
          <c:showBubbleSize val="0"/>
        </c:dLbls>
        <c:marker val="1"/>
        <c:smooth val="0"/>
        <c:axId val="118342784"/>
        <c:axId val="118344704"/>
      </c:lineChart>
      <c:dateAx>
        <c:axId val="118342784"/>
        <c:scaling>
          <c:orientation val="minMax"/>
        </c:scaling>
        <c:delete val="1"/>
        <c:axPos val="b"/>
        <c:numFmt formatCode="ge" sourceLinked="1"/>
        <c:majorTickMark val="none"/>
        <c:minorTickMark val="none"/>
        <c:tickLblPos val="none"/>
        <c:crossAx val="118344704"/>
        <c:crosses val="autoZero"/>
        <c:auto val="1"/>
        <c:lblOffset val="100"/>
        <c:baseTimeUnit val="years"/>
      </c:dateAx>
      <c:valAx>
        <c:axId val="1183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8-494D-BDC7-4E021354BC9E}"/>
            </c:ext>
          </c:extLst>
        </c:ser>
        <c:dLbls>
          <c:showLegendKey val="0"/>
          <c:showVal val="0"/>
          <c:showCatName val="0"/>
          <c:showSerName val="0"/>
          <c:showPercent val="0"/>
          <c:showBubbleSize val="0"/>
        </c:dLbls>
        <c:gapWidth val="150"/>
        <c:axId val="118870784"/>
        <c:axId val="1188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8-494D-BDC7-4E021354BC9E}"/>
            </c:ext>
          </c:extLst>
        </c:ser>
        <c:dLbls>
          <c:showLegendKey val="0"/>
          <c:showVal val="0"/>
          <c:showCatName val="0"/>
          <c:showSerName val="0"/>
          <c:showPercent val="0"/>
          <c:showBubbleSize val="0"/>
        </c:dLbls>
        <c:marker val="1"/>
        <c:smooth val="0"/>
        <c:axId val="118870784"/>
        <c:axId val="118872704"/>
      </c:lineChart>
      <c:dateAx>
        <c:axId val="118870784"/>
        <c:scaling>
          <c:orientation val="minMax"/>
        </c:scaling>
        <c:delete val="1"/>
        <c:axPos val="b"/>
        <c:numFmt formatCode="ge" sourceLinked="1"/>
        <c:majorTickMark val="none"/>
        <c:minorTickMark val="none"/>
        <c:tickLblPos val="none"/>
        <c:crossAx val="118872704"/>
        <c:crosses val="autoZero"/>
        <c:auto val="1"/>
        <c:lblOffset val="100"/>
        <c:baseTimeUnit val="years"/>
      </c:dateAx>
      <c:valAx>
        <c:axId val="1188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237.81</c:v>
                </c:pt>
                <c:pt idx="1">
                  <c:v>80.739999999999995</c:v>
                </c:pt>
                <c:pt idx="2">
                  <c:v>180.01</c:v>
                </c:pt>
                <c:pt idx="3">
                  <c:v>135.35</c:v>
                </c:pt>
                <c:pt idx="4">
                  <c:v>98.91</c:v>
                </c:pt>
              </c:numCache>
            </c:numRef>
          </c:val>
          <c:extLst>
            <c:ext xmlns:c16="http://schemas.microsoft.com/office/drawing/2014/chart" uri="{C3380CC4-5D6E-409C-BE32-E72D297353CC}">
              <c16:uniqueId val="{00000000-DBCF-4308-B667-6665DB1365D3}"/>
            </c:ext>
          </c:extLst>
        </c:ser>
        <c:dLbls>
          <c:showLegendKey val="0"/>
          <c:showVal val="0"/>
          <c:showCatName val="0"/>
          <c:showSerName val="0"/>
          <c:showPercent val="0"/>
          <c:showBubbleSize val="0"/>
        </c:dLbls>
        <c:gapWidth val="150"/>
        <c:axId val="118911360"/>
        <c:axId val="1189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DBCF-4308-B667-6665DB1365D3}"/>
            </c:ext>
          </c:extLst>
        </c:ser>
        <c:dLbls>
          <c:showLegendKey val="0"/>
          <c:showVal val="0"/>
          <c:showCatName val="0"/>
          <c:showSerName val="0"/>
          <c:showPercent val="0"/>
          <c:showBubbleSize val="0"/>
        </c:dLbls>
        <c:marker val="1"/>
        <c:smooth val="0"/>
        <c:axId val="118911360"/>
        <c:axId val="118913280"/>
      </c:lineChart>
      <c:dateAx>
        <c:axId val="118911360"/>
        <c:scaling>
          <c:orientation val="minMax"/>
        </c:scaling>
        <c:delete val="1"/>
        <c:axPos val="b"/>
        <c:numFmt formatCode="ge" sourceLinked="1"/>
        <c:majorTickMark val="none"/>
        <c:minorTickMark val="none"/>
        <c:tickLblPos val="none"/>
        <c:crossAx val="118913280"/>
        <c:crosses val="autoZero"/>
        <c:auto val="1"/>
        <c:lblOffset val="100"/>
        <c:baseTimeUnit val="years"/>
      </c:dateAx>
      <c:valAx>
        <c:axId val="1189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61.64</c:v>
                </c:pt>
                <c:pt idx="1">
                  <c:v>74.25</c:v>
                </c:pt>
                <c:pt idx="2">
                  <c:v>64.98</c:v>
                </c:pt>
                <c:pt idx="3">
                  <c:v>70.66</c:v>
                </c:pt>
                <c:pt idx="4">
                  <c:v>66</c:v>
                </c:pt>
              </c:numCache>
            </c:numRef>
          </c:val>
          <c:extLst>
            <c:ext xmlns:c16="http://schemas.microsoft.com/office/drawing/2014/chart" uri="{C3380CC4-5D6E-409C-BE32-E72D297353CC}">
              <c16:uniqueId val="{00000000-D527-4B5A-96CF-DED287F8AFC4}"/>
            </c:ext>
          </c:extLst>
        </c:ser>
        <c:dLbls>
          <c:showLegendKey val="0"/>
          <c:showVal val="0"/>
          <c:showCatName val="0"/>
          <c:showSerName val="0"/>
          <c:showPercent val="0"/>
          <c:showBubbleSize val="0"/>
        </c:dLbls>
        <c:gapWidth val="150"/>
        <c:axId val="119099392"/>
        <c:axId val="1191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D527-4B5A-96CF-DED287F8AFC4}"/>
            </c:ext>
          </c:extLst>
        </c:ser>
        <c:dLbls>
          <c:showLegendKey val="0"/>
          <c:showVal val="0"/>
          <c:showCatName val="0"/>
          <c:showSerName val="0"/>
          <c:showPercent val="0"/>
          <c:showBubbleSize val="0"/>
        </c:dLbls>
        <c:marker val="1"/>
        <c:smooth val="0"/>
        <c:axId val="119099392"/>
        <c:axId val="119101312"/>
      </c:lineChart>
      <c:dateAx>
        <c:axId val="119099392"/>
        <c:scaling>
          <c:orientation val="minMax"/>
        </c:scaling>
        <c:delete val="1"/>
        <c:axPos val="b"/>
        <c:numFmt formatCode="ge" sourceLinked="1"/>
        <c:majorTickMark val="none"/>
        <c:minorTickMark val="none"/>
        <c:tickLblPos val="none"/>
        <c:crossAx val="119101312"/>
        <c:crosses val="autoZero"/>
        <c:auto val="1"/>
        <c:lblOffset val="100"/>
        <c:baseTimeUnit val="years"/>
      </c:dateAx>
      <c:valAx>
        <c:axId val="1191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190.94</c:v>
                </c:pt>
                <c:pt idx="1">
                  <c:v>174.68</c:v>
                </c:pt>
                <c:pt idx="2">
                  <c:v>208.78</c:v>
                </c:pt>
                <c:pt idx="3">
                  <c:v>192.87</c:v>
                </c:pt>
                <c:pt idx="4">
                  <c:v>183.5</c:v>
                </c:pt>
              </c:numCache>
            </c:numRef>
          </c:val>
          <c:extLst>
            <c:ext xmlns:c16="http://schemas.microsoft.com/office/drawing/2014/chart" uri="{C3380CC4-5D6E-409C-BE32-E72D297353CC}">
              <c16:uniqueId val="{00000000-811D-4A61-A786-7F38A190039F}"/>
            </c:ext>
          </c:extLst>
        </c:ser>
        <c:dLbls>
          <c:showLegendKey val="0"/>
          <c:showVal val="0"/>
          <c:showCatName val="0"/>
          <c:showSerName val="0"/>
          <c:showPercent val="0"/>
          <c:showBubbleSize val="0"/>
        </c:dLbls>
        <c:gapWidth val="150"/>
        <c:axId val="119115776"/>
        <c:axId val="1191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811D-4A61-A786-7F38A190039F}"/>
            </c:ext>
          </c:extLst>
        </c:ser>
        <c:dLbls>
          <c:showLegendKey val="0"/>
          <c:showVal val="0"/>
          <c:showCatName val="0"/>
          <c:showSerName val="0"/>
          <c:showPercent val="0"/>
          <c:showBubbleSize val="0"/>
        </c:dLbls>
        <c:marker val="1"/>
        <c:smooth val="0"/>
        <c:axId val="119115776"/>
        <c:axId val="119117696"/>
      </c:lineChart>
      <c:dateAx>
        <c:axId val="119115776"/>
        <c:scaling>
          <c:orientation val="minMax"/>
        </c:scaling>
        <c:delete val="1"/>
        <c:axPos val="b"/>
        <c:numFmt formatCode="ge" sourceLinked="1"/>
        <c:majorTickMark val="none"/>
        <c:minorTickMark val="none"/>
        <c:tickLblPos val="none"/>
        <c:crossAx val="119117696"/>
        <c:crosses val="autoZero"/>
        <c:auto val="1"/>
        <c:lblOffset val="100"/>
        <c:baseTimeUnit val="years"/>
      </c:dateAx>
      <c:valAx>
        <c:axId val="1191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36"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埼玉県　久喜市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121</v>
      </c>
      <c r="AE8" s="79"/>
      <c r="AF8" s="79"/>
      <c r="AG8" s="79"/>
      <c r="AH8" s="79"/>
      <c r="AI8" s="79"/>
      <c r="AJ8" s="79"/>
      <c r="AK8" s="4"/>
      <c r="AL8" s="73">
        <f>データ!S6</f>
        <v>154241</v>
      </c>
      <c r="AM8" s="73"/>
      <c r="AN8" s="73"/>
      <c r="AO8" s="73"/>
      <c r="AP8" s="73"/>
      <c r="AQ8" s="73"/>
      <c r="AR8" s="73"/>
      <c r="AS8" s="73"/>
      <c r="AT8" s="72">
        <f>データ!T6</f>
        <v>82.41</v>
      </c>
      <c r="AU8" s="72"/>
      <c r="AV8" s="72"/>
      <c r="AW8" s="72"/>
      <c r="AX8" s="72"/>
      <c r="AY8" s="72"/>
      <c r="AZ8" s="72"/>
      <c r="BA8" s="72"/>
      <c r="BB8" s="72">
        <f>データ!U6</f>
        <v>1871.63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8.11</v>
      </c>
      <c r="Q10" s="72"/>
      <c r="R10" s="72"/>
      <c r="S10" s="72"/>
      <c r="T10" s="72"/>
      <c r="U10" s="72"/>
      <c r="V10" s="72"/>
      <c r="W10" s="72">
        <f>データ!Q6</f>
        <v>100</v>
      </c>
      <c r="X10" s="72"/>
      <c r="Y10" s="72"/>
      <c r="Z10" s="72"/>
      <c r="AA10" s="72"/>
      <c r="AB10" s="72"/>
      <c r="AC10" s="72"/>
      <c r="AD10" s="73">
        <f>データ!R6</f>
        <v>3650</v>
      </c>
      <c r="AE10" s="73"/>
      <c r="AF10" s="73"/>
      <c r="AG10" s="73"/>
      <c r="AH10" s="73"/>
      <c r="AI10" s="73"/>
      <c r="AJ10" s="73"/>
      <c r="AK10" s="2"/>
      <c r="AL10" s="73">
        <f>データ!V6</f>
        <v>12483</v>
      </c>
      <c r="AM10" s="73"/>
      <c r="AN10" s="73"/>
      <c r="AO10" s="73"/>
      <c r="AP10" s="73"/>
      <c r="AQ10" s="73"/>
      <c r="AR10" s="73"/>
      <c r="AS10" s="73"/>
      <c r="AT10" s="72">
        <f>データ!W6</f>
        <v>17.28</v>
      </c>
      <c r="AU10" s="72"/>
      <c r="AV10" s="72"/>
      <c r="AW10" s="72"/>
      <c r="AX10" s="72"/>
      <c r="AY10" s="72"/>
      <c r="AZ10" s="72"/>
      <c r="BA10" s="72"/>
      <c r="BB10" s="72">
        <f>データ!X6</f>
        <v>722.4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112321</v>
      </c>
      <c r="D6" s="33">
        <f t="shared" si="3"/>
        <v>47</v>
      </c>
      <c r="E6" s="33">
        <f t="shared" si="3"/>
        <v>17</v>
      </c>
      <c r="F6" s="33">
        <f t="shared" si="3"/>
        <v>5</v>
      </c>
      <c r="G6" s="33">
        <f t="shared" si="3"/>
        <v>0</v>
      </c>
      <c r="H6" s="33" t="str">
        <f t="shared" si="3"/>
        <v>埼玉県　久喜市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8.11</v>
      </c>
      <c r="Q6" s="34">
        <f t="shared" si="3"/>
        <v>100</v>
      </c>
      <c r="R6" s="34">
        <f t="shared" si="3"/>
        <v>3650</v>
      </c>
      <c r="S6" s="34">
        <f t="shared" si="3"/>
        <v>154241</v>
      </c>
      <c r="T6" s="34">
        <f t="shared" si="3"/>
        <v>82.41</v>
      </c>
      <c r="U6" s="34">
        <f t="shared" si="3"/>
        <v>1871.63</v>
      </c>
      <c r="V6" s="34">
        <f t="shared" si="3"/>
        <v>12483</v>
      </c>
      <c r="W6" s="34">
        <f t="shared" si="3"/>
        <v>17.28</v>
      </c>
      <c r="X6" s="34">
        <f t="shared" si="3"/>
        <v>722.4</v>
      </c>
      <c r="Y6" s="35">
        <f>IF(Y7="",NA(),Y7)</f>
        <v>83.79</v>
      </c>
      <c r="Z6" s="35">
        <f t="shared" ref="Z6:AH6" si="4">IF(Z7="",NA(),Z7)</f>
        <v>59.86</v>
      </c>
      <c r="AA6" s="35">
        <f t="shared" si="4"/>
        <v>74.849999999999994</v>
      </c>
      <c r="AB6" s="35">
        <f t="shared" si="4"/>
        <v>77.52</v>
      </c>
      <c r="AC6" s="35">
        <f t="shared" si="4"/>
        <v>79.25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237.81</v>
      </c>
      <c r="BG6" s="35">
        <f t="shared" ref="BG6:BO6" si="7">IF(BG7="",NA(),BG7)</f>
        <v>80.739999999999995</v>
      </c>
      <c r="BH6" s="35">
        <f t="shared" si="7"/>
        <v>180.01</v>
      </c>
      <c r="BI6" s="35">
        <f t="shared" si="7"/>
        <v>135.35</v>
      </c>
      <c r="BJ6" s="35">
        <f t="shared" si="7"/>
        <v>98.91</v>
      </c>
      <c r="BK6" s="35">
        <f t="shared" si="7"/>
        <v>1197.82</v>
      </c>
      <c r="BL6" s="35">
        <f t="shared" si="7"/>
        <v>1126.77</v>
      </c>
      <c r="BM6" s="35">
        <f t="shared" si="7"/>
        <v>1044.8</v>
      </c>
      <c r="BN6" s="35">
        <f t="shared" si="7"/>
        <v>1081.8</v>
      </c>
      <c r="BO6" s="35">
        <f t="shared" si="7"/>
        <v>974.93</v>
      </c>
      <c r="BP6" s="34" t="str">
        <f>IF(BP7="","",IF(BP7="-","【-】","【"&amp;SUBSTITUTE(TEXT(BP7,"#,##0.00"),"-","△")&amp;"】"))</f>
        <v>【914.53】</v>
      </c>
      <c r="BQ6" s="35">
        <f>IF(BQ7="",NA(),BQ7)</f>
        <v>61.64</v>
      </c>
      <c r="BR6" s="35">
        <f t="shared" ref="BR6:BZ6" si="8">IF(BR7="",NA(),BR7)</f>
        <v>74.25</v>
      </c>
      <c r="BS6" s="35">
        <f t="shared" si="8"/>
        <v>64.98</v>
      </c>
      <c r="BT6" s="35">
        <f t="shared" si="8"/>
        <v>70.66</v>
      </c>
      <c r="BU6" s="35">
        <f t="shared" si="8"/>
        <v>66</v>
      </c>
      <c r="BV6" s="35">
        <f t="shared" si="8"/>
        <v>51.03</v>
      </c>
      <c r="BW6" s="35">
        <f t="shared" si="8"/>
        <v>50.9</v>
      </c>
      <c r="BX6" s="35">
        <f t="shared" si="8"/>
        <v>50.82</v>
      </c>
      <c r="BY6" s="35">
        <f t="shared" si="8"/>
        <v>52.19</v>
      </c>
      <c r="BZ6" s="35">
        <f t="shared" si="8"/>
        <v>55.32</v>
      </c>
      <c r="CA6" s="34" t="str">
        <f>IF(CA7="","",IF(CA7="-","【-】","【"&amp;SUBSTITUTE(TEXT(CA7,"#,##0.00"),"-","△")&amp;"】"))</f>
        <v>【55.73】</v>
      </c>
      <c r="CB6" s="35">
        <f>IF(CB7="",NA(),CB7)</f>
        <v>190.94</v>
      </c>
      <c r="CC6" s="35">
        <f t="shared" ref="CC6:CK6" si="9">IF(CC7="",NA(),CC7)</f>
        <v>174.68</v>
      </c>
      <c r="CD6" s="35">
        <f t="shared" si="9"/>
        <v>208.78</v>
      </c>
      <c r="CE6" s="35">
        <f t="shared" si="9"/>
        <v>192.87</v>
      </c>
      <c r="CF6" s="35">
        <f t="shared" si="9"/>
        <v>183.5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57</v>
      </c>
      <c r="CN6" s="35">
        <f t="shared" ref="CN6:CV6" si="10">IF(CN7="",NA(),CN7)</f>
        <v>57.06</v>
      </c>
      <c r="CO6" s="35">
        <f t="shared" si="10"/>
        <v>55.89</v>
      </c>
      <c r="CP6" s="35">
        <f t="shared" si="10"/>
        <v>58.96</v>
      </c>
      <c r="CQ6" s="35">
        <f t="shared" si="10"/>
        <v>55.42</v>
      </c>
      <c r="CR6" s="35">
        <f t="shared" si="10"/>
        <v>54.74</v>
      </c>
      <c r="CS6" s="35">
        <f t="shared" si="10"/>
        <v>53.78</v>
      </c>
      <c r="CT6" s="35">
        <f t="shared" si="10"/>
        <v>53.24</v>
      </c>
      <c r="CU6" s="35">
        <f t="shared" si="10"/>
        <v>52.31</v>
      </c>
      <c r="CV6" s="35">
        <f t="shared" si="10"/>
        <v>60.65</v>
      </c>
      <c r="CW6" s="34" t="str">
        <f>IF(CW7="","",IF(CW7="-","【-】","【"&amp;SUBSTITUTE(TEXT(CW7,"#,##0.00"),"-","△")&amp;"】"))</f>
        <v>【59.15】</v>
      </c>
      <c r="CX6" s="35">
        <f>IF(CX7="",NA(),CX7)</f>
        <v>75.739999999999995</v>
      </c>
      <c r="CY6" s="35">
        <f t="shared" ref="CY6:DG6" si="11">IF(CY7="",NA(),CY7)</f>
        <v>81.48</v>
      </c>
      <c r="CZ6" s="35">
        <f t="shared" si="11"/>
        <v>82.17</v>
      </c>
      <c r="DA6" s="35">
        <f t="shared" si="11"/>
        <v>83</v>
      </c>
      <c r="DB6" s="35">
        <f t="shared" si="11"/>
        <v>83.31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0.14000000000000001</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112321</v>
      </c>
      <c r="D7" s="37">
        <v>47</v>
      </c>
      <c r="E7" s="37">
        <v>17</v>
      </c>
      <c r="F7" s="37">
        <v>5</v>
      </c>
      <c r="G7" s="37">
        <v>0</v>
      </c>
      <c r="H7" s="37" t="s">
        <v>109</v>
      </c>
      <c r="I7" s="37" t="s">
        <v>110</v>
      </c>
      <c r="J7" s="37" t="s">
        <v>111</v>
      </c>
      <c r="K7" s="37" t="s">
        <v>112</v>
      </c>
      <c r="L7" s="37" t="s">
        <v>113</v>
      </c>
      <c r="M7" s="37"/>
      <c r="N7" s="38" t="s">
        <v>114</v>
      </c>
      <c r="O7" s="38" t="s">
        <v>115</v>
      </c>
      <c r="P7" s="38">
        <v>8.11</v>
      </c>
      <c r="Q7" s="38">
        <v>100</v>
      </c>
      <c r="R7" s="38">
        <v>3650</v>
      </c>
      <c r="S7" s="38">
        <v>154241</v>
      </c>
      <c r="T7" s="38">
        <v>82.41</v>
      </c>
      <c r="U7" s="38">
        <v>1871.63</v>
      </c>
      <c r="V7" s="38">
        <v>12483</v>
      </c>
      <c r="W7" s="38">
        <v>17.28</v>
      </c>
      <c r="X7" s="38">
        <v>722.4</v>
      </c>
      <c r="Y7" s="38">
        <v>83.79</v>
      </c>
      <c r="Z7" s="38">
        <v>59.86</v>
      </c>
      <c r="AA7" s="38">
        <v>74.849999999999994</v>
      </c>
      <c r="AB7" s="38">
        <v>77.52</v>
      </c>
      <c r="AC7" s="38">
        <v>79.25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237.81</v>
      </c>
      <c r="BG7" s="38">
        <v>80.739999999999995</v>
      </c>
      <c r="BH7" s="38">
        <v>180.01</v>
      </c>
      <c r="BI7" s="38">
        <v>135.35</v>
      </c>
      <c r="BJ7" s="38">
        <v>98.91</v>
      </c>
      <c r="BK7" s="38">
        <v>1197.82</v>
      </c>
      <c r="BL7" s="38">
        <v>1126.77</v>
      </c>
      <c r="BM7" s="38">
        <v>1044.8</v>
      </c>
      <c r="BN7" s="38">
        <v>1081.8</v>
      </c>
      <c r="BO7" s="38">
        <v>974.93</v>
      </c>
      <c r="BP7" s="38">
        <v>914.53</v>
      </c>
      <c r="BQ7" s="38">
        <v>61.64</v>
      </c>
      <c r="BR7" s="38">
        <v>74.25</v>
      </c>
      <c r="BS7" s="38">
        <v>64.98</v>
      </c>
      <c r="BT7" s="38">
        <v>70.66</v>
      </c>
      <c r="BU7" s="38">
        <v>66</v>
      </c>
      <c r="BV7" s="38">
        <v>51.03</v>
      </c>
      <c r="BW7" s="38">
        <v>50.9</v>
      </c>
      <c r="BX7" s="38">
        <v>50.82</v>
      </c>
      <c r="BY7" s="38">
        <v>52.19</v>
      </c>
      <c r="BZ7" s="38">
        <v>55.32</v>
      </c>
      <c r="CA7" s="38">
        <v>55.73</v>
      </c>
      <c r="CB7" s="38">
        <v>190.94</v>
      </c>
      <c r="CC7" s="38">
        <v>174.68</v>
      </c>
      <c r="CD7" s="38">
        <v>208.78</v>
      </c>
      <c r="CE7" s="38">
        <v>192.87</v>
      </c>
      <c r="CF7" s="38">
        <v>183.5</v>
      </c>
      <c r="CG7" s="38">
        <v>289.60000000000002</v>
      </c>
      <c r="CH7" s="38">
        <v>293.27</v>
      </c>
      <c r="CI7" s="38">
        <v>300.52</v>
      </c>
      <c r="CJ7" s="38">
        <v>296.14</v>
      </c>
      <c r="CK7" s="38">
        <v>283.17</v>
      </c>
      <c r="CL7" s="38">
        <v>276.77999999999997</v>
      </c>
      <c r="CM7" s="38">
        <v>57</v>
      </c>
      <c r="CN7" s="38">
        <v>57.06</v>
      </c>
      <c r="CO7" s="38">
        <v>55.89</v>
      </c>
      <c r="CP7" s="38">
        <v>58.96</v>
      </c>
      <c r="CQ7" s="38">
        <v>55.42</v>
      </c>
      <c r="CR7" s="38">
        <v>54.74</v>
      </c>
      <c r="CS7" s="38">
        <v>53.78</v>
      </c>
      <c r="CT7" s="38">
        <v>53.24</v>
      </c>
      <c r="CU7" s="38">
        <v>52.31</v>
      </c>
      <c r="CV7" s="38">
        <v>60.65</v>
      </c>
      <c r="CW7" s="38">
        <v>59.15</v>
      </c>
      <c r="CX7" s="38">
        <v>75.739999999999995</v>
      </c>
      <c r="CY7" s="38">
        <v>81.48</v>
      </c>
      <c r="CZ7" s="38">
        <v>82.17</v>
      </c>
      <c r="DA7" s="38">
        <v>83</v>
      </c>
      <c r="DB7" s="38">
        <v>83.31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0.14000000000000001</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2018-01-31T01:29:48Z</cp:lastPrinted>
  <dcterms:created xsi:type="dcterms:W3CDTF">2017-12-25T02:27:16Z</dcterms:created>
  <dcterms:modified xsi:type="dcterms:W3CDTF">2018-02-02T05:41:34Z</dcterms:modified>
  <cp:category/>
</cp:coreProperties>
</file>