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kuki.local\users\Redirect\006188\デスクトップ\H29\"/>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<sst xmlns="http://schemas.openxmlformats.org/spreadsheetml/2006/main" count="245" uniqueCount="126">
  <si>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</si>
  <si>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</si>
  <si>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</si>
  <si>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</si>
  <si>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</si>
  <si>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</si>
  <si>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</si>
  <si>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</si>
  <si>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</si>
  <si>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</si>
  <si>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</si>
  <si>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</si>
  <si>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</si>
  <si>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</si>
  <si>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</si>
  <si>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</si>
  <si>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</si>
  <si>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</si>
  <si>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</si>
  <si>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</si>
  <si>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</si>
  <si>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</si>
  <si>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</si>
  <si>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</si>
  <si>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</si>
  <si>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</si>
  <si>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</si>
  <si>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</si>
  <si>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</si>
  <si>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</si>
  <si>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</si>
  <si>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</si>
  <si>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</si>
  <si>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</si>
  <si>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</si>
  <si>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</si>
  <si>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</si>
  <si>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</si>
  <si>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</si>
  <si>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</si>
  <si>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</si>
  <si>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</si>
  <si>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</si>
  <si>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</si>
  <si>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</si>
  <si>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</si>
  <si>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</si>
  <si>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</si>
  <si>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</si>
  <si>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</si>
  <si>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</si>
  <si>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</si>
  <si>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</si>
  <si>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</si>
  <si>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</si>
  <si>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</si>
  <si>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</si>
  <si>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</si>
  <si>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</si>
  <si>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</si>
  <si>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</si>
  <si>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</si>
  <si>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</si>
  <si>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</si>
  <si>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</si>
  <si>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</si>
  <si>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</si>
  <si>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</si>
  <si>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</si>
  <si>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</si>
  <si>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</si>
  <si>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</si>
  <si>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</si>
  <si>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</si>
  <si>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</si>
  <si>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</si>
  <si>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</si>
  <si>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</si>
  <si>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</si>
  <si>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</si>
  <si>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</si>
  <si>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</si>
  <si>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</si>
  <si>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</si>
  <si>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</si>
  <si>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</si>
  <si>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</si>
  <si>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</si>
  <si>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</si>
  <si>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</si>
  <si>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</si>
  <si>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</si>
  <si>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</si>
  <si>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</si>
  <si>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</si>
  <si>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</si>
  <si>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</si>
  <si>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</si>
  <si>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</si>
  <si>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</si>
  <si>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</si>
  <si>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</si>
  <si>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</si>
  <si>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</si>
  <si>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</si>
  <si>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</si>
  <si>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</si>
  <si>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</si>
  <si>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</si>
  <si>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</si>
  <si>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久喜市</t>
  </si>
  <si>
    <t>法非適用</t>
  </si>
  <si>
    <t>下水道事業</t>
  </si>
  <si>
    <t>公共下水道</t>
  </si>
  <si>
    <t>Ac1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</si>
  <si>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</si>
  <si>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</si>
  <si>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</si>
  <si>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</si>
  <si>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</si>
  <si>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</si>
  <si>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</si>
  <si>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</si>
  <si>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収益的収支比率及び経費回収率が100％より低く推移していることから、使用料水準の適正化に取り組む必要がある。
　今後は、既設管渠が続々と耐用年数を経過し始めることから、管渠の健全度をカメラ調査等により的確に把握し、優先順位を付けた改築更新に取り組み、費用の平準化及び削減も図っていく。
　平成30年度を計画初年度とする経営戦略を基に、本市の経営課題に適切に対応し、公営企業経営の原則である独立採算の実現に向け、より一層の経営の効率化及び健全化を図る必要があると考えている。</t>
    <rPh sb="35" eb="38">
      <t>シヨウリョウ</t>
    </rPh>
    <rPh sb="38" eb="40">
      <t>スイジュン</t>
    </rPh>
    <rPh sb="41" eb="44">
      <t>テキセイカ</t>
    </rPh>
    <rPh sb="45" eb="46">
      <t>ト</t>
    </rPh>
    <rPh sb="47" eb="48">
      <t>ク</t>
    </rPh>
    <rPh sb="61" eb="63">
      <t>キセツ</t>
    </rPh>
    <rPh sb="63" eb="64">
      <t>カン</t>
    </rPh>
    <rPh sb="64" eb="65">
      <t>キョ</t>
    </rPh>
    <rPh sb="85" eb="86">
      <t>カン</t>
    </rPh>
    <rPh sb="86" eb="87">
      <t>キョ</t>
    </rPh>
    <rPh sb="88" eb="90">
      <t>ケンゼン</t>
    </rPh>
    <rPh sb="90" eb="91">
      <t>ド</t>
    </rPh>
    <rPh sb="95" eb="98">
      <t>チョウサトウ</t>
    </rPh>
    <rPh sb="101" eb="103">
      <t>テキカク</t>
    </rPh>
    <rPh sb="104" eb="106">
      <t>ハアク</t>
    </rPh>
    <rPh sb="108" eb="110">
      <t>ユウセン</t>
    </rPh>
    <rPh sb="110" eb="112">
      <t>ジュンイ</t>
    </rPh>
    <rPh sb="113" eb="114">
      <t>ツ</t>
    </rPh>
    <rPh sb="137" eb="138">
      <t>ハカ</t>
    </rPh>
    <rPh sb="145" eb="147">
      <t>ヘイセイ</t>
    </rPh>
    <rPh sb="149" eb="151">
      <t>ネンド</t>
    </rPh>
    <rPh sb="152" eb="154">
      <t>ケイカク</t>
    </rPh>
    <rPh sb="154" eb="157">
      <t>ショネンド</t>
    </rPh>
    <phoneticPr fontId="4"/>
  </si>
  <si>
    <t>①収益的収支比率
　100％より低く推移しているため、更なる費用の削減に努めるとともに、使用料水準の適正化について検討することで、経営改善に取り組む必要がある。
④企業債残高対事業規模比率
　全国平均及び類似団体平均と比較し、低く推移しており、現状では類似団体よりも将来世代に対する負担が少ないと考えられる。しかし、今後は、管渠等が耐用年数を迎え、改築更新費用が増加する見込みであることから、費用の平準化や更新事業の実施方針等を検討し、地方債発行額の抑制に努めていく。
⑤経費回収率
　100％を下回っているとともに、全国平均及び類似団体平均よりも低く推移していることから、更なる費用の削減に加え、使用料水準の適正化について検討していく必要がある。
⑥汚水処理原価
費用の削減について検討を続け、処理原価を現状よりも低額に抑えられるよう努めていく。
⑧水洗化率
　類似団体平均と比較し、高い水準となっているが、引き続き未接続世帯への接続促進に取り組む。</t>
    <rPh sb="27" eb="28">
      <t>サラ</t>
    </rPh>
    <rPh sb="96" eb="98">
      <t>ゼンコク</t>
    </rPh>
    <rPh sb="100" eb="101">
      <t>オヨ</t>
    </rPh>
    <rPh sb="102" eb="104">
      <t>ルイジ</t>
    </rPh>
    <rPh sb="104" eb="106">
      <t>ダンタイ</t>
    </rPh>
    <rPh sb="106" eb="108">
      <t>ヘイキン</t>
    </rPh>
    <rPh sb="158" eb="160">
      <t>コンゴ</t>
    </rPh>
    <rPh sb="162" eb="163">
      <t>カン</t>
    </rPh>
    <rPh sb="163" eb="164">
      <t>キョ</t>
    </rPh>
    <rPh sb="259" eb="261">
      <t>ゼンコク</t>
    </rPh>
    <rPh sb="265" eb="267">
      <t>ルイジ</t>
    </rPh>
    <rPh sb="267" eb="269">
      <t>ダンタイ</t>
    </rPh>
    <rPh sb="274" eb="275">
      <t>ヒク</t>
    </rPh>
    <rPh sb="342" eb="344">
      <t>ケントウ</t>
    </rPh>
    <rPh sb="345" eb="346">
      <t>ツヅ</t>
    </rPh>
    <rPh sb="348" eb="350">
      <t>ショリ</t>
    </rPh>
    <rPh sb="350" eb="352">
      <t>ゲンカ</t>
    </rPh>
    <rPh sb="353" eb="355">
      <t>ゲンジョウ</t>
    </rPh>
    <rPh sb="358" eb="360">
      <t>テイガク</t>
    </rPh>
    <rPh sb="361" eb="362">
      <t>オサ</t>
    </rPh>
    <rPh sb="382" eb="384">
      <t>ルイジ</t>
    </rPh>
    <rPh sb="384" eb="386">
      <t>ダンタイ</t>
    </rPh>
    <rPh sb="386" eb="388">
      <t>ヘイキン</t>
    </rPh>
    <rPh sb="389" eb="391">
      <t>ヒカク</t>
    </rPh>
    <rPh sb="393" eb="394">
      <t>タカ</t>
    </rPh>
    <rPh sb="395" eb="397">
      <t>スイジュン</t>
    </rPh>
    <rPh sb="405" eb="406">
      <t>ヒ</t>
    </rPh>
    <rPh sb="407" eb="408">
      <t>ツヅ</t>
    </rPh>
    <rPh sb="409" eb="412">
      <t>ミセツゾク</t>
    </rPh>
    <rPh sb="412" eb="414">
      <t>セタイ</t>
    </rPh>
    <rPh sb="416" eb="418">
      <t>セツゾク</t>
    </rPh>
    <rPh sb="418" eb="420">
      <t>ソクシン</t>
    </rPh>
    <rPh sb="421" eb="422">
      <t>ト</t>
    </rPh>
    <rPh sb="423" eb="424">
      <t>ク</t>
    </rPh>
    <phoneticPr fontId="4"/>
  </si>
  <si>
    <t>③管渠改善率
　平成28年度末現在、本市の管渠布設延長は、約420kmに達しており、うち既に耐用年数である50年を経過している管渠延長は約8kmと、全体の2％程度となっている。このことから、全国平均及び類似団体平均よりも低く推移しているものの、管渠等の修繕工事については、必要に応じ適宜行っている。
　本市の公共下水道事業は昭和27年に着手し、昭和63年頃から急激に整備を行っており、これから耐用年数を経過する管渠が増加するため、引き続き改築更新費用の平準化や、財源の確保について検討し、適切に管渠等施設の維持管理及び長寿命化に取り組む必要がある。</t>
    <rPh sb="1" eb="2">
      <t>カン</t>
    </rPh>
    <rPh sb="2" eb="3">
      <t>キョ</t>
    </rPh>
    <rPh sb="3" eb="5">
      <t>カイゼン</t>
    </rPh>
    <rPh sb="5" eb="6">
      <t>リツ</t>
    </rPh>
    <rPh sb="8" eb="10">
      <t>ヘイセイ</t>
    </rPh>
    <rPh sb="12" eb="14">
      <t>ネンド</t>
    </rPh>
    <rPh sb="14" eb="15">
      <t>マツ</t>
    </rPh>
    <rPh sb="15" eb="17">
      <t>ゲンザイ</t>
    </rPh>
    <rPh sb="18" eb="19">
      <t>ホン</t>
    </rPh>
    <rPh sb="19" eb="20">
      <t>シ</t>
    </rPh>
    <rPh sb="21" eb="22">
      <t>カン</t>
    </rPh>
    <rPh sb="22" eb="23">
      <t>キョ</t>
    </rPh>
    <rPh sb="23" eb="25">
      <t>フセツ</t>
    </rPh>
    <rPh sb="25" eb="27">
      <t>エンチョウ</t>
    </rPh>
    <rPh sb="29" eb="30">
      <t>ヤク</t>
    </rPh>
    <rPh sb="36" eb="37">
      <t>タッ</t>
    </rPh>
    <rPh sb="44" eb="45">
      <t>スデ</t>
    </rPh>
    <rPh sb="46" eb="48">
      <t>タイヨウ</t>
    </rPh>
    <rPh sb="48" eb="50">
      <t>ネンスウ</t>
    </rPh>
    <rPh sb="55" eb="56">
      <t>ネン</t>
    </rPh>
    <rPh sb="57" eb="59">
      <t>ケイカ</t>
    </rPh>
    <rPh sb="63" eb="64">
      <t>カン</t>
    </rPh>
    <rPh sb="64" eb="65">
      <t>キョ</t>
    </rPh>
    <rPh sb="65" eb="67">
      <t>エンチョウ</t>
    </rPh>
    <rPh sb="68" eb="69">
      <t>ヤク</t>
    </rPh>
    <rPh sb="74" eb="76">
      <t>ゼンタイ</t>
    </rPh>
    <rPh sb="79" eb="81">
      <t>テイド</t>
    </rPh>
    <rPh sb="151" eb="152">
      <t>ホン</t>
    </rPh>
    <rPh sb="152" eb="153">
      <t>シ</t>
    </rPh>
    <rPh sb="154" eb="156">
      <t>コウキョウ</t>
    </rPh>
    <rPh sb="156" eb="159">
      <t>ゲスイドウ</t>
    </rPh>
    <rPh sb="159" eb="161">
      <t>ジギョウ</t>
    </rPh>
    <rPh sb="162" eb="164">
      <t>ショウワ</t>
    </rPh>
    <rPh sb="168" eb="170">
      <t>チャクシュ</t>
    </rPh>
    <rPh sb="172" eb="174">
      <t>ショウワ</t>
    </rPh>
    <rPh sb="177" eb="178">
      <t>ゴロ</t>
    </rPh>
    <rPh sb="180" eb="182">
      <t>キュウゲキ</t>
    </rPh>
    <rPh sb="183" eb="185">
      <t>セイビ</t>
    </rPh>
    <rPh sb="186" eb="187">
      <t>オコナ</t>
    </rPh>
    <rPh sb="215" eb="216">
      <t>ヒ</t>
    </rPh>
    <rPh sb="217" eb="218">
      <t>ツヅ</t>
    </rPh>
    <rPh sb="219" eb="221">
      <t>カイチク</t>
    </rPh>
    <rPh sb="221" eb="223">
      <t>コウシン</t>
    </rPh>
    <rPh sb="223" eb="225">
      <t>ヒヨウ</t>
    </rPh>
    <rPh sb="226" eb="229">
      <t>ヘイジュンカ</t>
    </rPh>
    <rPh sb="231" eb="233">
      <t>ザイゲン</t>
    </rPh>
    <rPh sb="234" eb="236">
      <t>カクホ</t>
    </rPh>
    <rPh sb="240" eb="242">
      <t>ケントウ</t>
    </rPh>
    <rPh sb="244" eb="246">
      <t>テキセツ</t>
    </rPh>
    <rPh sb="247" eb="248">
      <t>カン</t>
    </rPh>
    <rPh sb="248" eb="249">
      <t>キョ</t>
    </rPh>
    <rPh sb="249" eb="250">
      <t>トウ</t>
    </rPh>
    <rPh sb="250" eb="252">
      <t>シセツ</t>
    </rPh>
    <rPh sb="253" eb="255">
      <t>イジ</t>
    </rPh>
    <rPh sb="255" eb="257">
      <t>カンリ</t>
    </rPh>
    <rPh sb="257" eb="258">
      <t>オヨ</t>
    </rPh>
    <rPh sb="259" eb="260">
      <t>チョウ</t>
    </rPh>
    <rPh sb="260" eb="263">
      <t>ジュミョウカ</t>
    </rPh>
    <rPh sb="264" eb="265">
      <t>ト</t>
    </rPh>
    <rPh sb="266" eb="267">
      <t>ク</t>
    </rPh>
    <rPh sb="268" eb="27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</si>
</sst>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0.08</c:v>
                </c:pt>
                <c:pt idx="1">
                  <c:v>0.03</c:v>
                </c:pt>
                <c:pt idx="2">
                  <c:v>0.1</c:v>
                </c:pt>
                <c:pt idx="3">
                  <c:v>0.05</c:v>
                </c:pt>
                <c:pt idx="4">
                  <c:v>0.01</c:v>
                </c:pt>
              </c:numCache>
            </c:numRef>
          </c:val>
          <c:extLst>
            <c:ext xmlns:c16="http://schemas.microsoft.com/office/drawing/2014/chart" uri="{C3380CC4-5D6E-409C-BE32-E72D297353CC}">
              <c16:uniqueId val="{00000000-C881-4424-BD30-72E1B170A760}"/>
            </c:ext>
          </c:extLst>
        </c:ser>
        <c:dLbls>
          <c:showLegendKey val="0"/>
          <c:showVal val="0"/>
          <c:showCatName val="0"/>
          <c:showSerName val="0"/>
          <c:showPercent val="0"/>
          <c:showBubbleSize val="0"/>
        </c:dLbls>
        <c:gapWidth val="150"/>
        <c:axId val="100317440"/>
        <c:axId val="1183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c:v>
                </c:pt>
                <c:pt idx="2">
                  <c:v>0.11</c:v>
                </c:pt>
                <c:pt idx="3">
                  <c:v>0.12</c:v>
                </c:pt>
                <c:pt idx="4">
                  <c:v>0.13</c:v>
                </c:pt>
              </c:numCache>
            </c:numRef>
          </c:val>
          <c:smooth val="0"/>
          <c:extLst>
            <c:ext xmlns:c16="http://schemas.microsoft.com/office/drawing/2014/chart" uri="{C3380CC4-5D6E-409C-BE32-E72D297353CC}">
              <c16:uniqueId val="{00000001-C881-4424-BD30-72E1B170A760}"/>
            </c:ext>
          </c:extLst>
        </c:ser>
        <c:dLbls>
          <c:showLegendKey val="0"/>
          <c:showVal val="0"/>
          <c:showCatName val="0"/>
          <c:showSerName val="0"/>
          <c:showPercent val="0"/>
          <c:showBubbleSize val="0"/>
        </c:dLbls>
        <c:marker val="1"/>
        <c:smooth val="0"/>
        <c:axId val="100317440"/>
        <c:axId val="118333824"/>
      </c:lineChart>
      <c:dateAx>
        <c:axId val="100317440"/>
        <c:scaling>
          <c:orientation val="minMax"/>
        </c:scaling>
        <c:delete val="1"/>
        <c:axPos val="b"/>
        <c:numFmt formatCode="ge" sourceLinked="1"/>
        <c:majorTickMark val="none"/>
        <c:minorTickMark val="none"/>
        <c:tickLblPos val="none"/>
        <c:crossAx val="118333824"/>
        <c:crosses val="autoZero"/>
        <c:auto val="1"/>
        <c:lblOffset val="100"/>
        <c:baseTimeUnit val="years"/>
      </c:dateAx>
      <c:valAx>
        <c:axId val="1183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E6-434A-AAD8-ED14FC7A3A77}"/>
            </c:ext>
          </c:extLst>
        </c:ser>
        <c:dLbls>
          <c:showLegendKey val="0"/>
          <c:showVal val="0"/>
          <c:showCatName val="0"/>
          <c:showSerName val="0"/>
          <c:showPercent val="0"/>
          <c:showBubbleSize val="0"/>
        </c:dLbls>
        <c:gapWidth val="150"/>
        <c:axId val="132033920"/>
        <c:axId val="1320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61.73</c:v>
                </c:pt>
                <c:pt idx="1">
                  <c:v>61.1</c:v>
                </c:pt>
                <c:pt idx="2">
                  <c:v>61.03</c:v>
                </c:pt>
                <c:pt idx="3">
                  <c:v>62.5</c:v>
                </c:pt>
                <c:pt idx="4">
                  <c:v>63.26</c:v>
                </c:pt>
              </c:numCache>
            </c:numRef>
          </c:val>
          <c:smooth val="0"/>
          <c:extLst>
            <c:ext xmlns:c16="http://schemas.microsoft.com/office/drawing/2014/chart" uri="{C3380CC4-5D6E-409C-BE32-E72D297353CC}">
              <c16:uniqueId val="{00000001-2EE6-434A-AAD8-ED14FC7A3A77}"/>
            </c:ext>
          </c:extLst>
        </c:ser>
        <c:dLbls>
          <c:showLegendKey val="0"/>
          <c:showVal val="0"/>
          <c:showCatName val="0"/>
          <c:showSerName val="0"/>
          <c:showPercent val="0"/>
          <c:showBubbleSize val="0"/>
        </c:dLbls>
        <c:marker val="1"/>
        <c:smooth val="0"/>
        <c:axId val="132033920"/>
        <c:axId val="132036096"/>
      </c:lineChart>
      <c:dateAx>
        <c:axId val="132033920"/>
        <c:scaling>
          <c:orientation val="minMax"/>
        </c:scaling>
        <c:delete val="1"/>
        <c:axPos val="b"/>
        <c:numFmt formatCode="ge" sourceLinked="1"/>
        <c:majorTickMark val="none"/>
        <c:minorTickMark val="none"/>
        <c:tickLblPos val="none"/>
        <c:crossAx val="132036096"/>
        <c:crosses val="autoZero"/>
        <c:auto val="1"/>
        <c:lblOffset val="100"/>
        <c:baseTimeUnit val="years"/>
      </c:dateAx>
      <c:valAx>
        <c:axId val="1320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93.59</c:v>
                </c:pt>
                <c:pt idx="1">
                  <c:v>94.26</c:v>
                </c:pt>
                <c:pt idx="2">
                  <c:v>94.34</c:v>
                </c:pt>
                <c:pt idx="3">
                  <c:v>94.41</c:v>
                </c:pt>
                <c:pt idx="4">
                  <c:v>94.49</c:v>
                </c:pt>
              </c:numCache>
            </c:numRef>
          </c:val>
          <c:extLst>
            <c:ext xmlns:c16="http://schemas.microsoft.com/office/drawing/2014/chart" uri="{C3380CC4-5D6E-409C-BE32-E72D297353CC}">
              <c16:uniqueId val="{00000000-F3AD-417F-A5E7-849865DC7F61}"/>
            </c:ext>
          </c:extLst>
        </c:ser>
        <c:dLbls>
          <c:showLegendKey val="0"/>
          <c:showVal val="0"/>
          <c:showCatName val="0"/>
          <c:showSerName val="0"/>
          <c:showPercent val="0"/>
          <c:showBubbleSize val="0"/>
        </c:dLbls>
        <c:gapWidth val="150"/>
        <c:axId val="132074496"/>
        <c:axId val="1320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93.47</c:v>
                </c:pt>
                <c:pt idx="2">
                  <c:v>93.83</c:v>
                </c:pt>
                <c:pt idx="3">
                  <c:v>93.88</c:v>
                </c:pt>
                <c:pt idx="4">
                  <c:v>94.07</c:v>
                </c:pt>
              </c:numCache>
            </c:numRef>
          </c:val>
          <c:smooth val="0"/>
          <c:extLst>
            <c:ext xmlns:c16="http://schemas.microsoft.com/office/drawing/2014/chart" uri="{C3380CC4-5D6E-409C-BE32-E72D297353CC}">
              <c16:uniqueId val="{00000001-F3AD-417F-A5E7-849865DC7F61}"/>
            </c:ext>
          </c:extLst>
        </c:ser>
        <c:dLbls>
          <c:showLegendKey val="0"/>
          <c:showVal val="0"/>
          <c:showCatName val="0"/>
          <c:showSerName val="0"/>
          <c:showPercent val="0"/>
          <c:showBubbleSize val="0"/>
        </c:dLbls>
        <c:marker val="1"/>
        <c:smooth val="0"/>
        <c:axId val="132074496"/>
        <c:axId val="132076672"/>
      </c:lineChart>
      <c:dateAx>
        <c:axId val="132074496"/>
        <c:scaling>
          <c:orientation val="minMax"/>
        </c:scaling>
        <c:delete val="1"/>
        <c:axPos val="b"/>
        <c:numFmt formatCode="ge" sourceLinked="1"/>
        <c:majorTickMark val="none"/>
        <c:minorTickMark val="none"/>
        <c:tickLblPos val="none"/>
        <c:crossAx val="132076672"/>
        <c:crosses val="autoZero"/>
        <c:auto val="1"/>
        <c:lblOffset val="100"/>
        <c:baseTimeUnit val="years"/>
      </c:dateAx>
      <c:valAx>
        <c:axId val="1320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60.24</c:v>
                </c:pt>
                <c:pt idx="1">
                  <c:v>56.18</c:v>
                </c:pt>
                <c:pt idx="2">
                  <c:v>70.569999999999993</c:v>
                </c:pt>
                <c:pt idx="3">
                  <c:v>71.87</c:v>
                </c:pt>
                <c:pt idx="4">
                  <c:v>68.59</c:v>
                </c:pt>
              </c:numCache>
            </c:numRef>
          </c:val>
          <c:extLst>
            <c:ext xmlns:c16="http://schemas.microsoft.com/office/drawing/2014/chart" uri="{C3380CC4-5D6E-409C-BE32-E72D297353CC}">
              <c16:uniqueId val="{00000000-3636-4372-9C6C-1E6FD535A7A9}"/>
            </c:ext>
          </c:extLst>
        </c:ser>
        <c:dLbls>
          <c:showLegendKey val="0"/>
          <c:showVal val="0"/>
          <c:showCatName val="0"/>
          <c:showSerName val="0"/>
          <c:showPercent val="0"/>
          <c:showBubbleSize val="0"/>
        </c:dLbls>
        <c:gapWidth val="150"/>
        <c:axId val="118343552"/>
        <c:axId val="1183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36-4372-9C6C-1E6FD535A7A9}"/>
            </c:ext>
          </c:extLst>
        </c:ser>
        <c:dLbls>
          <c:showLegendKey val="0"/>
          <c:showVal val="0"/>
          <c:showCatName val="0"/>
          <c:showSerName val="0"/>
          <c:showPercent val="0"/>
          <c:showBubbleSize val="0"/>
        </c:dLbls>
        <c:marker val="1"/>
        <c:smooth val="0"/>
        <c:axId val="118343552"/>
        <c:axId val="118349824"/>
      </c:lineChart>
      <c:dateAx>
        <c:axId val="118343552"/>
        <c:scaling>
          <c:orientation val="minMax"/>
        </c:scaling>
        <c:delete val="1"/>
        <c:axPos val="b"/>
        <c:numFmt formatCode="ge" sourceLinked="1"/>
        <c:majorTickMark val="none"/>
        <c:minorTickMark val="none"/>
        <c:tickLblPos val="none"/>
        <c:crossAx val="118349824"/>
        <c:crosses val="autoZero"/>
        <c:auto val="1"/>
        <c:lblOffset val="100"/>
        <c:baseTimeUnit val="years"/>
      </c:dateAx>
      <c:valAx>
        <c:axId val="1183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9C-4567-811B-78A1C68DFAA5}"/>
            </c:ext>
          </c:extLst>
        </c:ser>
        <c:dLbls>
          <c:showLegendKey val="0"/>
          <c:showVal val="0"/>
          <c:showCatName val="0"/>
          <c:showSerName val="0"/>
          <c:showPercent val="0"/>
          <c:showBubbleSize val="0"/>
        </c:dLbls>
        <c:gapWidth val="150"/>
        <c:axId val="118846976"/>
        <c:axId val="1188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9C-4567-811B-78A1C68DFAA5}"/>
            </c:ext>
          </c:extLst>
        </c:ser>
        <c:dLbls>
          <c:showLegendKey val="0"/>
          <c:showVal val="0"/>
          <c:showCatName val="0"/>
          <c:showSerName val="0"/>
          <c:showPercent val="0"/>
          <c:showBubbleSize val="0"/>
        </c:dLbls>
        <c:marker val="1"/>
        <c:smooth val="0"/>
        <c:axId val="118846976"/>
        <c:axId val="118848896"/>
      </c:lineChart>
      <c:dateAx>
        <c:axId val="118846976"/>
        <c:scaling>
          <c:orientation val="minMax"/>
        </c:scaling>
        <c:delete val="1"/>
        <c:axPos val="b"/>
        <c:numFmt formatCode="ge" sourceLinked="1"/>
        <c:majorTickMark val="none"/>
        <c:minorTickMark val="none"/>
        <c:tickLblPos val="none"/>
        <c:crossAx val="118848896"/>
        <c:crosses val="autoZero"/>
        <c:auto val="1"/>
        <c:lblOffset val="100"/>
        <c:baseTimeUnit val="years"/>
      </c:dateAx>
      <c:valAx>
        <c:axId val="1188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0D-4DCE-A9C4-FBC60A640151}"/>
            </c:ext>
          </c:extLst>
        </c:ser>
        <c:dLbls>
          <c:showLegendKey val="0"/>
          <c:showVal val="0"/>
          <c:showCatName val="0"/>
          <c:showSerName val="0"/>
          <c:showPercent val="0"/>
          <c:showBubbleSize val="0"/>
        </c:dLbls>
        <c:gapWidth val="150"/>
        <c:axId val="118891648"/>
        <c:axId val="1188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0D-4DCE-A9C4-FBC60A640151}"/>
            </c:ext>
          </c:extLst>
        </c:ser>
        <c:dLbls>
          <c:showLegendKey val="0"/>
          <c:showVal val="0"/>
          <c:showCatName val="0"/>
          <c:showSerName val="0"/>
          <c:showPercent val="0"/>
          <c:showBubbleSize val="0"/>
        </c:dLbls>
        <c:marker val="1"/>
        <c:smooth val="0"/>
        <c:axId val="118891648"/>
        <c:axId val="118893568"/>
      </c:lineChart>
      <c:dateAx>
        <c:axId val="118891648"/>
        <c:scaling>
          <c:orientation val="minMax"/>
        </c:scaling>
        <c:delete val="1"/>
        <c:axPos val="b"/>
        <c:numFmt formatCode="ge" sourceLinked="1"/>
        <c:majorTickMark val="none"/>
        <c:minorTickMark val="none"/>
        <c:tickLblPos val="none"/>
        <c:crossAx val="118893568"/>
        <c:crosses val="autoZero"/>
        <c:auto val="1"/>
        <c:lblOffset val="100"/>
        <c:baseTimeUnit val="years"/>
      </c:dateAx>
      <c:valAx>
        <c:axId val="1188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B3-4517-8A4B-862A783A06B2}"/>
            </c:ext>
          </c:extLst>
        </c:ser>
        <c:dLbls>
          <c:showLegendKey val="0"/>
          <c:showVal val="0"/>
          <c:showCatName val="0"/>
          <c:showSerName val="0"/>
          <c:showPercent val="0"/>
          <c:showBubbleSize val="0"/>
        </c:dLbls>
        <c:gapWidth val="150"/>
        <c:axId val="118908032"/>
        <c:axId val="11890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B3-4517-8A4B-862A783A06B2}"/>
            </c:ext>
          </c:extLst>
        </c:ser>
        <c:dLbls>
          <c:showLegendKey val="0"/>
          <c:showVal val="0"/>
          <c:showCatName val="0"/>
          <c:showSerName val="0"/>
          <c:showPercent val="0"/>
          <c:showBubbleSize val="0"/>
        </c:dLbls>
        <c:marker val="1"/>
        <c:smooth val="0"/>
        <c:axId val="118908032"/>
        <c:axId val="118909952"/>
      </c:lineChart>
      <c:dateAx>
        <c:axId val="118908032"/>
        <c:scaling>
          <c:orientation val="minMax"/>
        </c:scaling>
        <c:delete val="1"/>
        <c:axPos val="b"/>
        <c:numFmt formatCode="ge" sourceLinked="1"/>
        <c:majorTickMark val="none"/>
        <c:minorTickMark val="none"/>
        <c:tickLblPos val="none"/>
        <c:crossAx val="118909952"/>
        <c:crosses val="autoZero"/>
        <c:auto val="1"/>
        <c:lblOffset val="100"/>
        <c:baseTimeUnit val="years"/>
      </c:dateAx>
      <c:valAx>
        <c:axId val="1189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F8-4DD7-BC77-81170BA96A10}"/>
            </c:ext>
          </c:extLst>
        </c:ser>
        <c:dLbls>
          <c:showLegendKey val="0"/>
          <c:showVal val="0"/>
          <c:showCatName val="0"/>
          <c:showSerName val="0"/>
          <c:showPercent val="0"/>
          <c:showBubbleSize val="0"/>
        </c:dLbls>
        <c:gapWidth val="150"/>
        <c:axId val="118944512"/>
        <c:axId val="11894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F8-4DD7-BC77-81170BA96A10}"/>
            </c:ext>
          </c:extLst>
        </c:ser>
        <c:dLbls>
          <c:showLegendKey val="0"/>
          <c:showVal val="0"/>
          <c:showCatName val="0"/>
          <c:showSerName val="0"/>
          <c:showPercent val="0"/>
          <c:showBubbleSize val="0"/>
        </c:dLbls>
        <c:marker val="1"/>
        <c:smooth val="0"/>
        <c:axId val="118944512"/>
        <c:axId val="118946432"/>
      </c:lineChart>
      <c:dateAx>
        <c:axId val="118944512"/>
        <c:scaling>
          <c:orientation val="minMax"/>
        </c:scaling>
        <c:delete val="1"/>
        <c:axPos val="b"/>
        <c:numFmt formatCode="ge" sourceLinked="1"/>
        <c:majorTickMark val="none"/>
        <c:minorTickMark val="none"/>
        <c:tickLblPos val="none"/>
        <c:crossAx val="118946432"/>
        <c:crosses val="autoZero"/>
        <c:auto val="1"/>
        <c:lblOffset val="100"/>
        <c:baseTimeUnit val="years"/>
      </c:dateAx>
      <c:valAx>
        <c:axId val="1189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550.73</c:v>
                </c:pt>
                <c:pt idx="1">
                  <c:v>581.86</c:v>
                </c:pt>
                <c:pt idx="2">
                  <c:v>482.46</c:v>
                </c:pt>
                <c:pt idx="3">
                  <c:v>555.4</c:v>
                </c:pt>
                <c:pt idx="4">
                  <c:v>661.25</c:v>
                </c:pt>
              </c:numCache>
            </c:numRef>
          </c:val>
          <c:extLst>
            <c:ext xmlns:c16="http://schemas.microsoft.com/office/drawing/2014/chart" uri="{C3380CC4-5D6E-409C-BE32-E72D297353CC}">
              <c16:uniqueId val="{00000000-A3ED-4C20-AFF3-E82435561A08}"/>
            </c:ext>
          </c:extLst>
        </c:ser>
        <c:dLbls>
          <c:showLegendKey val="0"/>
          <c:showVal val="0"/>
          <c:showCatName val="0"/>
          <c:showSerName val="0"/>
          <c:showPercent val="0"/>
          <c:showBubbleSize val="0"/>
        </c:dLbls>
        <c:gapWidth val="150"/>
        <c:axId val="119247232"/>
        <c:axId val="11924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941.18</c:v>
                </c:pt>
                <c:pt idx="1">
                  <c:v>893.45</c:v>
                </c:pt>
                <c:pt idx="2">
                  <c:v>843.57</c:v>
                </c:pt>
                <c:pt idx="3">
                  <c:v>845.86</c:v>
                </c:pt>
                <c:pt idx="4">
                  <c:v>802.49</c:v>
                </c:pt>
              </c:numCache>
            </c:numRef>
          </c:val>
          <c:smooth val="0"/>
          <c:extLst>
            <c:ext xmlns:c16="http://schemas.microsoft.com/office/drawing/2014/chart" uri="{C3380CC4-5D6E-409C-BE32-E72D297353CC}">
              <c16:uniqueId val="{00000001-A3ED-4C20-AFF3-E82435561A08}"/>
            </c:ext>
          </c:extLst>
        </c:ser>
        <c:dLbls>
          <c:showLegendKey val="0"/>
          <c:showVal val="0"/>
          <c:showCatName val="0"/>
          <c:showSerName val="0"/>
          <c:showPercent val="0"/>
          <c:showBubbleSize val="0"/>
        </c:dLbls>
        <c:marker val="1"/>
        <c:smooth val="0"/>
        <c:axId val="119247232"/>
        <c:axId val="119249152"/>
      </c:lineChart>
      <c:dateAx>
        <c:axId val="119247232"/>
        <c:scaling>
          <c:orientation val="minMax"/>
        </c:scaling>
        <c:delete val="1"/>
        <c:axPos val="b"/>
        <c:numFmt formatCode="ge" sourceLinked="1"/>
        <c:majorTickMark val="none"/>
        <c:minorTickMark val="none"/>
        <c:tickLblPos val="none"/>
        <c:crossAx val="119249152"/>
        <c:crosses val="autoZero"/>
        <c:auto val="1"/>
        <c:lblOffset val="100"/>
        <c:baseTimeUnit val="years"/>
      </c:dateAx>
      <c:valAx>
        <c:axId val="11924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72.569999999999993</c:v>
                </c:pt>
                <c:pt idx="1">
                  <c:v>75.209999999999994</c:v>
                </c:pt>
                <c:pt idx="2">
                  <c:v>77.59</c:v>
                </c:pt>
                <c:pt idx="3">
                  <c:v>78.260000000000005</c:v>
                </c:pt>
                <c:pt idx="4">
                  <c:v>65.81</c:v>
                </c:pt>
              </c:numCache>
            </c:numRef>
          </c:val>
          <c:extLst>
            <c:ext xmlns:c16="http://schemas.microsoft.com/office/drawing/2014/chart" uri="{C3380CC4-5D6E-409C-BE32-E72D297353CC}">
              <c16:uniqueId val="{00000000-A517-4338-BB31-85003FF8ADE5}"/>
            </c:ext>
          </c:extLst>
        </c:ser>
        <c:dLbls>
          <c:showLegendKey val="0"/>
          <c:showVal val="0"/>
          <c:showCatName val="0"/>
          <c:showSerName val="0"/>
          <c:showPercent val="0"/>
          <c:showBubbleSize val="0"/>
        </c:dLbls>
        <c:gapWidth val="150"/>
        <c:axId val="127913984"/>
        <c:axId val="1279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93.55</c:v>
                </c:pt>
                <c:pt idx="1">
                  <c:v>95.24</c:v>
                </c:pt>
                <c:pt idx="2">
                  <c:v>99.86</c:v>
                </c:pt>
                <c:pt idx="3">
                  <c:v>101.88</c:v>
                </c:pt>
                <c:pt idx="4">
                  <c:v>103.18</c:v>
                </c:pt>
              </c:numCache>
            </c:numRef>
          </c:val>
          <c:smooth val="0"/>
          <c:extLst>
            <c:ext xmlns:c16="http://schemas.microsoft.com/office/drawing/2014/chart" uri="{C3380CC4-5D6E-409C-BE32-E72D297353CC}">
              <c16:uniqueId val="{00000001-A517-4338-BB31-85003FF8ADE5}"/>
            </c:ext>
          </c:extLst>
        </c:ser>
        <c:dLbls>
          <c:showLegendKey val="0"/>
          <c:showVal val="0"/>
          <c:showCatName val="0"/>
          <c:showSerName val="0"/>
          <c:showPercent val="0"/>
          <c:showBubbleSize val="0"/>
        </c:dLbls>
        <c:marker val="1"/>
        <c:smooth val="0"/>
        <c:axId val="127913984"/>
        <c:axId val="127915904"/>
      </c:lineChart>
      <c:dateAx>
        <c:axId val="127913984"/>
        <c:scaling>
          <c:orientation val="minMax"/>
        </c:scaling>
        <c:delete val="1"/>
        <c:axPos val="b"/>
        <c:numFmt formatCode="ge" sourceLinked="1"/>
        <c:majorTickMark val="none"/>
        <c:minorTickMark val="none"/>
        <c:tickLblPos val="none"/>
        <c:crossAx val="127915904"/>
        <c:crosses val="autoZero"/>
        <c:auto val="1"/>
        <c:lblOffset val="100"/>
        <c:baseTimeUnit val="years"/>
      </c:dateAx>
      <c:valAx>
        <c:axId val="1279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CE79-4A9E-877E-1A0D9BB7B5F2}"/>
            </c:ext>
          </c:extLst>
        </c:ser>
        <c:dLbls>
          <c:showLegendKey val="0"/>
          <c:showVal val="0"/>
          <c:showCatName val="0"/>
          <c:showSerName val="0"/>
          <c:showPercent val="0"/>
          <c:showBubbleSize val="0"/>
        </c:dLbls>
        <c:gapWidth val="150"/>
        <c:axId val="131993600"/>
        <c:axId val="13199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153.24</c:v>
                </c:pt>
                <c:pt idx="1">
                  <c:v>150.75</c:v>
                </c:pt>
                <c:pt idx="2">
                  <c:v>147.29</c:v>
                </c:pt>
                <c:pt idx="3">
                  <c:v>143.15</c:v>
                </c:pt>
                <c:pt idx="4">
                  <c:v>141.11000000000001</c:v>
                </c:pt>
              </c:numCache>
            </c:numRef>
          </c:val>
          <c:smooth val="0"/>
          <c:extLst>
            <c:ext xmlns:c16="http://schemas.microsoft.com/office/drawing/2014/chart" uri="{C3380CC4-5D6E-409C-BE32-E72D297353CC}">
              <c16:uniqueId val="{00000001-CE79-4A9E-877E-1A0D9BB7B5F2}"/>
            </c:ext>
          </c:extLst>
        </c:ser>
        <c:dLbls>
          <c:showLegendKey val="0"/>
          <c:showVal val="0"/>
          <c:showCatName val="0"/>
          <c:showSerName val="0"/>
          <c:showPercent val="0"/>
          <c:showBubbleSize val="0"/>
        </c:dLbls>
        <c:marker val="1"/>
        <c:smooth val="0"/>
        <c:axId val="131993600"/>
        <c:axId val="131995520"/>
      </c:lineChart>
      <c:dateAx>
        <c:axId val="131993600"/>
        <c:scaling>
          <c:orientation val="minMax"/>
        </c:scaling>
        <c:delete val="1"/>
        <c:axPos val="b"/>
        <c:numFmt formatCode="ge" sourceLinked="1"/>
        <c:majorTickMark val="none"/>
        <c:minorTickMark val="none"/>
        <c:tickLblPos val="none"/>
        <c:crossAx val="131995520"/>
        <c:crosses val="autoZero"/>
        <c:auto val="1"/>
        <c:lblOffset val="100"/>
        <c:baseTimeUnit val="years"/>
      </c:dateAx>
      <c:valAx>
        <c:axId val="13199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0"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埼玉県　久喜市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
        <v>122</v>
      </c>
      <c r="AE8" s="73"/>
      <c r="AF8" s="73"/>
      <c r="AG8" s="73"/>
      <c r="AH8" s="73"/>
      <c r="AI8" s="73"/>
      <c r="AJ8" s="73"/>
      <c r="AK8" s="4"/>
      <c r="AL8" s="67">
        <f>データ!S6</f>
        <v>154241</v>
      </c>
      <c r="AM8" s="67"/>
      <c r="AN8" s="67"/>
      <c r="AO8" s="67"/>
      <c r="AP8" s="67"/>
      <c r="AQ8" s="67"/>
      <c r="AR8" s="67"/>
      <c r="AS8" s="67"/>
      <c r="AT8" s="66">
        <f>データ!T6</f>
        <v>82.41</v>
      </c>
      <c r="AU8" s="66"/>
      <c r="AV8" s="66"/>
      <c r="AW8" s="66"/>
      <c r="AX8" s="66"/>
      <c r="AY8" s="66"/>
      <c r="AZ8" s="66"/>
      <c r="BA8" s="66"/>
      <c r="BB8" s="66">
        <f>データ!U6</f>
        <v>1871.63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69.010000000000005</v>
      </c>
      <c r="Q10" s="66"/>
      <c r="R10" s="66"/>
      <c r="S10" s="66"/>
      <c r="T10" s="66"/>
      <c r="U10" s="66"/>
      <c r="V10" s="66"/>
      <c r="W10" s="66">
        <f>データ!Q6</f>
        <v>82.98</v>
      </c>
      <c r="X10" s="66"/>
      <c r="Y10" s="66"/>
      <c r="Z10" s="66"/>
      <c r="AA10" s="66"/>
      <c r="AB10" s="66"/>
      <c r="AC10" s="66"/>
      <c r="AD10" s="67">
        <f>データ!R6</f>
        <v>1836</v>
      </c>
      <c r="AE10" s="67"/>
      <c r="AF10" s="67"/>
      <c r="AG10" s="67"/>
      <c r="AH10" s="67"/>
      <c r="AI10" s="67"/>
      <c r="AJ10" s="67"/>
      <c r="AK10" s="2"/>
      <c r="AL10" s="67">
        <f>データ!V6</f>
        <v>106285</v>
      </c>
      <c r="AM10" s="67"/>
      <c r="AN10" s="67"/>
      <c r="AO10" s="67"/>
      <c r="AP10" s="67"/>
      <c r="AQ10" s="67"/>
      <c r="AR10" s="67"/>
      <c r="AS10" s="67"/>
      <c r="AT10" s="66">
        <f>データ!W6</f>
        <v>18.37</v>
      </c>
      <c r="AU10" s="66"/>
      <c r="AV10" s="66"/>
      <c r="AW10" s="66"/>
      <c r="AX10" s="66"/>
      <c r="AY10" s="66"/>
      <c r="AZ10" s="66"/>
      <c r="BA10" s="66"/>
      <c r="BB10" s="66">
        <f>データ!X6</f>
        <v>5785.79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112321</v>
      </c>
      <c r="D6" s="33">
        <f t="shared" si="3"/>
        <v>47</v>
      </c>
      <c r="E6" s="33">
        <f t="shared" si="3"/>
        <v>17</v>
      </c>
      <c r="F6" s="33">
        <f t="shared" si="3"/>
        <v>1</v>
      </c>
      <c r="G6" s="33">
        <f t="shared" si="3"/>
        <v>0</v>
      </c>
      <c r="H6" s="33" t="str">
        <f t="shared" si="3"/>
        <v>埼玉県　久喜市</v>
      </c>
      <c r="I6" s="33" t="str">
        <f t="shared" si="3"/>
        <v>法非適用</v>
      </c>
      <c r="J6" s="33" t="str">
        <f t="shared" si="3"/>
        <v>下水道事業</v>
      </c>
      <c r="K6" s="33" t="str">
        <f t="shared" si="3"/>
        <v>公共下水道</v>
      </c>
      <c r="L6" s="33" t="str">
        <f t="shared" si="3"/>
        <v>Ac1</v>
      </c>
      <c r="M6" s="33">
        <f t="shared" si="3"/>
        <v>0</v>
      </c>
      <c r="N6" s="34" t="str">
        <f t="shared" si="3"/>
        <v>-</v>
      </c>
      <c r="O6" s="34" t="str">
        <f t="shared" si="3"/>
        <v>該当数値なし</v>
      </c>
      <c r="P6" s="34">
        <f t="shared" si="3"/>
        <v>69.010000000000005</v>
      </c>
      <c r="Q6" s="34">
        <f t="shared" si="3"/>
        <v>82.98</v>
      </c>
      <c r="R6" s="34">
        <f t="shared" si="3"/>
        <v>1836</v>
      </c>
      <c r="S6" s="34">
        <f t="shared" si="3"/>
        <v>154241</v>
      </c>
      <c r="T6" s="34">
        <f t="shared" si="3"/>
        <v>82.41</v>
      </c>
      <c r="U6" s="34">
        <f t="shared" si="3"/>
        <v>1871.63</v>
      </c>
      <c r="V6" s="34">
        <f t="shared" si="3"/>
        <v>106285</v>
      </c>
      <c r="W6" s="34">
        <f t="shared" si="3"/>
        <v>18.37</v>
      </c>
      <c r="X6" s="34">
        <f t="shared" si="3"/>
        <v>5785.79</v>
      </c>
      <c r="Y6" s="35">
        <f>IF(Y7="",NA(),Y7)</f>
        <v>60.24</v>
      </c>
      <c r="Z6" s="35">
        <f t="shared" ref="Z6:AH6" si="4">IF(Z7="",NA(),Z7)</f>
        <v>56.18</v>
      </c>
      <c r="AA6" s="35">
        <f t="shared" si="4"/>
        <v>70.569999999999993</v>
      </c>
      <c r="AB6" s="35">
        <f t="shared" si="4"/>
        <v>71.87</v>
      </c>
      <c r="AC6" s="35">
        <f t="shared" si="4"/>
        <v>68.59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550.73</v>
      </c>
      <c r="BG6" s="35">
        <f t="shared" ref="BG6:BO6" si="7">IF(BG7="",NA(),BG7)</f>
        <v>581.86</v>
      </c>
      <c r="BH6" s="35">
        <f t="shared" si="7"/>
        <v>482.46</v>
      </c>
      <c r="BI6" s="35">
        <f t="shared" si="7"/>
        <v>555.4</v>
      </c>
      <c r="BJ6" s="35">
        <f t="shared" si="7"/>
        <v>661.25</v>
      </c>
      <c r="BK6" s="35">
        <f t="shared" si="7"/>
        <v>941.18</v>
      </c>
      <c r="BL6" s="35">
        <f t="shared" si="7"/>
        <v>893.45</v>
      </c>
      <c r="BM6" s="35">
        <f t="shared" si="7"/>
        <v>843.57</v>
      </c>
      <c r="BN6" s="35">
        <f t="shared" si="7"/>
        <v>845.86</v>
      </c>
      <c r="BO6" s="35">
        <f t="shared" si="7"/>
        <v>802.49</v>
      </c>
      <c r="BP6" s="34" t="str">
        <f>IF(BP7="","",IF(BP7="-","【-】","【"&amp;SUBSTITUTE(TEXT(BP7,"#,##0.00"),"-","△")&amp;"】"))</f>
        <v>【728.30】</v>
      </c>
      <c r="BQ6" s="35">
        <f>IF(BQ7="",NA(),BQ7)</f>
        <v>72.569999999999993</v>
      </c>
      <c r="BR6" s="35">
        <f t="shared" ref="BR6:BZ6" si="8">IF(BR7="",NA(),BR7)</f>
        <v>75.209999999999994</v>
      </c>
      <c r="BS6" s="35">
        <f t="shared" si="8"/>
        <v>77.59</v>
      </c>
      <c r="BT6" s="35">
        <f t="shared" si="8"/>
        <v>78.260000000000005</v>
      </c>
      <c r="BU6" s="35">
        <f t="shared" si="8"/>
        <v>65.81</v>
      </c>
      <c r="BV6" s="35">
        <f t="shared" si="8"/>
        <v>93.55</v>
      </c>
      <c r="BW6" s="35">
        <f t="shared" si="8"/>
        <v>95.24</v>
      </c>
      <c r="BX6" s="35">
        <f t="shared" si="8"/>
        <v>99.86</v>
      </c>
      <c r="BY6" s="35">
        <f t="shared" si="8"/>
        <v>101.88</v>
      </c>
      <c r="BZ6" s="35">
        <f t="shared" si="8"/>
        <v>103.18</v>
      </c>
      <c r="CA6" s="34" t="str">
        <f>IF(CA7="","",IF(CA7="-","【-】","【"&amp;SUBSTITUTE(TEXT(CA7,"#,##0.00"),"-","△")&amp;"】"))</f>
        <v>【100.04】</v>
      </c>
      <c r="CB6" s="35">
        <f>IF(CB7="",NA(),CB7)</f>
        <v>150</v>
      </c>
      <c r="CC6" s="35">
        <f t="shared" ref="CC6:CK6" si="9">IF(CC7="",NA(),CC7)</f>
        <v>150</v>
      </c>
      <c r="CD6" s="35">
        <f t="shared" si="9"/>
        <v>150</v>
      </c>
      <c r="CE6" s="35">
        <f t="shared" si="9"/>
        <v>150</v>
      </c>
      <c r="CF6" s="35">
        <f t="shared" si="9"/>
        <v>150</v>
      </c>
      <c r="CG6" s="35">
        <f t="shared" si="9"/>
        <v>153.24</v>
      </c>
      <c r="CH6" s="35">
        <f t="shared" si="9"/>
        <v>150.75</v>
      </c>
      <c r="CI6" s="35">
        <f t="shared" si="9"/>
        <v>147.29</v>
      </c>
      <c r="CJ6" s="35">
        <f t="shared" si="9"/>
        <v>143.15</v>
      </c>
      <c r="CK6" s="35">
        <f t="shared" si="9"/>
        <v>141.11000000000001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61.73</v>
      </c>
      <c r="CS6" s="35">
        <f t="shared" si="10"/>
        <v>61.1</v>
      </c>
      <c r="CT6" s="35">
        <f t="shared" si="10"/>
        <v>61.03</v>
      </c>
      <c r="CU6" s="35">
        <f t="shared" si="10"/>
        <v>62.5</v>
      </c>
      <c r="CV6" s="35">
        <f t="shared" si="10"/>
        <v>63.26</v>
      </c>
      <c r="CW6" s="34" t="str">
        <f>IF(CW7="","",IF(CW7="-","【-】","【"&amp;SUBSTITUTE(TEXT(CW7,"#,##0.00"),"-","△")&amp;"】"))</f>
        <v>【60.09】</v>
      </c>
      <c r="CX6" s="35">
        <f>IF(CX7="",NA(),CX7)</f>
        <v>93.59</v>
      </c>
      <c r="CY6" s="35">
        <f t="shared" ref="CY6:DG6" si="11">IF(CY7="",NA(),CY7)</f>
        <v>94.26</v>
      </c>
      <c r="CZ6" s="35">
        <f t="shared" si="11"/>
        <v>94.34</v>
      </c>
      <c r="DA6" s="35">
        <f t="shared" si="11"/>
        <v>94.41</v>
      </c>
      <c r="DB6" s="35">
        <f t="shared" si="11"/>
        <v>94.49</v>
      </c>
      <c r="DC6" s="35">
        <f t="shared" si="11"/>
        <v>93.1</v>
      </c>
      <c r="DD6" s="35">
        <f t="shared" si="11"/>
        <v>93.47</v>
      </c>
      <c r="DE6" s="35">
        <f t="shared" si="11"/>
        <v>93.83</v>
      </c>
      <c r="DF6" s="35">
        <f t="shared" si="11"/>
        <v>93.88</v>
      </c>
      <c r="DG6" s="35">
        <f t="shared" si="11"/>
        <v>94.07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0.08</v>
      </c>
      <c r="EF6" s="35">
        <f t="shared" ref="EF6:EN6" si="14">IF(EF7="",NA(),EF7)</f>
        <v>0.03</v>
      </c>
      <c r="EG6" s="35">
        <f t="shared" si="14"/>
        <v>0.1</v>
      </c>
      <c r="EH6" s="35">
        <f t="shared" si="14"/>
        <v>0.05</v>
      </c>
      <c r="EI6" s="35">
        <f t="shared" si="14"/>
        <v>0.01</v>
      </c>
      <c r="EJ6" s="35">
        <f t="shared" si="14"/>
        <v>0.1</v>
      </c>
      <c r="EK6" s="35">
        <f t="shared" si="14"/>
        <v>0.1</v>
      </c>
      <c r="EL6" s="35">
        <f t="shared" si="14"/>
        <v>0.11</v>
      </c>
      <c r="EM6" s="35">
        <f t="shared" si="14"/>
        <v>0.12</v>
      </c>
      <c r="EN6" s="35">
        <f t="shared" si="14"/>
        <v>0.13</v>
      </c>
      <c r="EO6" s="34" t="str">
        <f>IF(EO7="","",IF(EO7="-","【-】","【"&amp;SUBSTITUTE(TEXT(EO7,"#,##0.00"),"-","△")&amp;"】"))</f>
        <v>【0.27】</v>
      </c>
    </row>
    <row r="7" spans="1:145" s="36" customFormat="1" x14ac:dyDescent="0.15">
      <c r="A7" s="28"/>
      <c r="B7" s="37">
        <v>2016</v>
      </c>
      <c r="C7" s="37">
        <v>112321</v>
      </c>
      <c r="D7" s="37">
        <v>47</v>
      </c>
      <c r="E7" s="37">
        <v>17</v>
      </c>
      <c r="F7" s="37">
        <v>1</v>
      </c>
      <c r="G7" s="37">
        <v>0</v>
      </c>
      <c r="H7" s="37" t="s">
        <v>110</v>
      </c>
      <c r="I7" s="37" t="s">
        <v>111</v>
      </c>
      <c r="J7" s="37" t="s">
        <v>112</v>
      </c>
      <c r="K7" s="37" t="s">
        <v>113</v>
      </c>
      <c r="L7" s="37" t="s">
        <v>114</v>
      </c>
      <c r="M7" s="37"/>
      <c r="N7" s="38" t="s">
        <v>115</v>
      </c>
      <c r="O7" s="38" t="s">
        <v>116</v>
      </c>
      <c r="P7" s="38">
        <v>69.010000000000005</v>
      </c>
      <c r="Q7" s="38">
        <v>82.98</v>
      </c>
      <c r="R7" s="38">
        <v>1836</v>
      </c>
      <c r="S7" s="38">
        <v>154241</v>
      </c>
      <c r="T7" s="38">
        <v>82.41</v>
      </c>
      <c r="U7" s="38">
        <v>1871.63</v>
      </c>
      <c r="V7" s="38">
        <v>106285</v>
      </c>
      <c r="W7" s="38">
        <v>18.37</v>
      </c>
      <c r="X7" s="38">
        <v>5785.79</v>
      </c>
      <c r="Y7" s="38">
        <v>60.24</v>
      </c>
      <c r="Z7" s="38">
        <v>56.18</v>
      </c>
      <c r="AA7" s="38">
        <v>70.569999999999993</v>
      </c>
      <c r="AB7" s="38">
        <v>71.87</v>
      </c>
      <c r="AC7" s="38">
        <v>68.59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550.73</v>
      </c>
      <c r="BG7" s="38">
        <v>581.86</v>
      </c>
      <c r="BH7" s="38">
        <v>482.46</v>
      </c>
      <c r="BI7" s="38">
        <v>555.4</v>
      </c>
      <c r="BJ7" s="38">
        <v>661.25</v>
      </c>
      <c r="BK7" s="38">
        <v>941.18</v>
      </c>
      <c r="BL7" s="38">
        <v>893.45</v>
      </c>
      <c r="BM7" s="38">
        <v>843.57</v>
      </c>
      <c r="BN7" s="38">
        <v>845.86</v>
      </c>
      <c r="BO7" s="38">
        <v>802.49</v>
      </c>
      <c r="BP7" s="38">
        <v>728.3</v>
      </c>
      <c r="BQ7" s="38">
        <v>72.569999999999993</v>
      </c>
      <c r="BR7" s="38">
        <v>75.209999999999994</v>
      </c>
      <c r="BS7" s="38">
        <v>77.59</v>
      </c>
      <c r="BT7" s="38">
        <v>78.260000000000005</v>
      </c>
      <c r="BU7" s="38">
        <v>65.81</v>
      </c>
      <c r="BV7" s="38">
        <v>93.55</v>
      </c>
      <c r="BW7" s="38">
        <v>95.24</v>
      </c>
      <c r="BX7" s="38">
        <v>99.86</v>
      </c>
      <c r="BY7" s="38">
        <v>101.88</v>
      </c>
      <c r="BZ7" s="38">
        <v>103.18</v>
      </c>
      <c r="CA7" s="38">
        <v>100.04</v>
      </c>
      <c r="CB7" s="38">
        <v>150</v>
      </c>
      <c r="CC7" s="38">
        <v>150</v>
      </c>
      <c r="CD7" s="38">
        <v>150</v>
      </c>
      <c r="CE7" s="38">
        <v>150</v>
      </c>
      <c r="CF7" s="38">
        <v>150</v>
      </c>
      <c r="CG7" s="38">
        <v>153.24</v>
      </c>
      <c r="CH7" s="38">
        <v>150.75</v>
      </c>
      <c r="CI7" s="38">
        <v>147.29</v>
      </c>
      <c r="CJ7" s="38">
        <v>143.15</v>
      </c>
      <c r="CK7" s="38">
        <v>141.11000000000001</v>
      </c>
      <c r="CL7" s="38">
        <v>137.82</v>
      </c>
      <c r="CM7" s="38" t="s">
        <v>115</v>
      </c>
      <c r="CN7" s="38" t="s">
        <v>115</v>
      </c>
      <c r="CO7" s="38" t="s">
        <v>115</v>
      </c>
      <c r="CP7" s="38" t="s">
        <v>115</v>
      </c>
      <c r="CQ7" s="38" t="s">
        <v>115</v>
      </c>
      <c r="CR7" s="38">
        <v>61.73</v>
      </c>
      <c r="CS7" s="38">
        <v>61.1</v>
      </c>
      <c r="CT7" s="38">
        <v>61.03</v>
      </c>
      <c r="CU7" s="38">
        <v>62.5</v>
      </c>
      <c r="CV7" s="38">
        <v>63.26</v>
      </c>
      <c r="CW7" s="38">
        <v>60.09</v>
      </c>
      <c r="CX7" s="38">
        <v>93.59</v>
      </c>
      <c r="CY7" s="38">
        <v>94.26</v>
      </c>
      <c r="CZ7" s="38">
        <v>94.34</v>
      </c>
      <c r="DA7" s="38">
        <v>94.41</v>
      </c>
      <c r="DB7" s="38">
        <v>94.49</v>
      </c>
      <c r="DC7" s="38">
        <v>93.1</v>
      </c>
      <c r="DD7" s="38">
        <v>93.47</v>
      </c>
      <c r="DE7" s="38">
        <v>93.83</v>
      </c>
      <c r="DF7" s="38">
        <v>93.88</v>
      </c>
      <c r="DG7" s="38">
        <v>94.07</v>
      </c>
      <c r="DH7" s="38">
        <v>94.9</v>
      </c>
      <c r="DI7" s="38"/>
      <c r="DJ7" s="38"/>
      <c r="DK7" s="38"/>
      <c r="DL7" s="38"/>
      <c r="DM7" s="38"/>
      <c r="DN7" s="38"/>
      <c r="DO7" s="38"/>
      <c r="DP7" s="38"/>
      <c r="DQ7" s="38"/>
      <c r="DR7" s="38"/>
      <c r="DS7" s="38"/>
      <c r="DT7" s="38"/>
      <c r="DU7" s="38"/>
      <c r="DV7" s="38"/>
      <c r="DW7" s="38"/>
      <c r="DX7" s="38"/>
      <c r="DY7" s="38"/>
      <c r="DZ7" s="38"/>
      <c r="EA7" s="38"/>
      <c r="EB7" s="38"/>
      <c r="EC7" s="38"/>
      <c r="ED7" s="38"/>
      <c r="EE7" s="38">
        <v>0.08</v>
      </c>
      <c r="EF7" s="38">
        <v>0.03</v>
      </c>
      <c r="EG7" s="38">
        <v>0.1</v>
      </c>
      <c r="EH7" s="38">
        <v>0.05</v>
      </c>
      <c r="EI7" s="38">
        <v>0.01</v>
      </c>
      <c r="EJ7" s="38">
        <v>0.1</v>
      </c>
      <c r="EK7" s="38">
        <v>0.1</v>
      </c>
      <c r="EL7" s="38">
        <v>0.11</v>
      </c>
      <c r="EM7" s="38">
        <v>0.12</v>
      </c>
      <c r="EN7" s="38">
        <v>0.13</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久喜市</cp:lastModifiedBy>
  <cp:lastPrinted>2018-01-31T01:28:15Z</cp:lastPrinted>
  <dcterms:created xsi:type="dcterms:W3CDTF">2017-12-25T02:05:14Z</dcterms:created>
  <dcterms:modified xsi:type="dcterms:W3CDTF">2018-01-31T01:28:16Z</dcterms:modified>
  <cp:category/>
</cp:coreProperties>
</file>