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企業経営課\011 各種照会回答1\02 県\01現年度\H30.1.29【市町村課】経営比較分析\水道\【経営比較分析表】2016_112291_46_010\【経営比較分析表】2016_112291_46_010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R6" i="5"/>
  <c r="AL8" i="4" s="1"/>
  <c r="Q6" i="5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L10" i="4"/>
  <c r="W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<sst xmlns="http://schemas.openxmlformats.org/spreadsheetml/2006/main" count="232" uniqueCount="120">
  <si>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</si>
  <si>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</si>
  <si>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</si>
  <si>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</si>
  <si>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</si>
  <si>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</si>
  <si>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</si>
  <si>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</si>
  <si>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</si>
  <si>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</si>
  <si>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</si>
  <si>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</si>
  <si>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</si>
  <si>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</si>
  <si>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</si>
  <si>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</si>
  <si>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</si>
  <si>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</si>
  <si>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</si>
  <si>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</si>
  <si>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</si>
  <si>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</si>
  <si>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</si>
  <si>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</si>
  <si>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</si>
  <si>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</si>
  <si>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</si>
  <si>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</si>
  <si>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</si>
  <si>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</si>
  <si>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</si>
  <si>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</si>
  <si>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</si>
  <si>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</si>
  <si>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</si>
  <si>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</si>
  <si>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</si>
  <si>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</si>
  <si>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</si>
  <si>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</si>
  <si>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</si>
  <si>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</si>
  <si>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</si>
  <si>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</si>
  <si>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</si>
  <si>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</si>
  <si>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</si>
  <si>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</si>
  <si>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</si>
  <si>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</si>
  <si>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</si>
  <si>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</si>
  <si>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</si>
  <si>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</si>
  <si>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</si>
  <si>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</si>
  <si>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</si>
  <si>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</si>
  <si>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</si>
  <si>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</si>
  <si>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</si>
  <si>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</si>
  <si>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</si>
  <si>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</si>
  <si>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</si>
  <si>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</si>
  <si>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</si>
  <si>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</si>
  <si>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</si>
  <si>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</si>
  <si>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</si>
  <si>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</si>
  <si>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</si>
  <si>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</si>
  <si>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</si>
  <si>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</si>
  <si>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</si>
  <si>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</si>
  <si>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</si>
  <si>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</si>
  <si>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</si>
  <si>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</si>
  <si>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</si>
  <si>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</si>
  <si>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</si>
  <si>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</si>
  <si>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</si>
  <si>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</si>
  <si>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</si>
  <si>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</si>
  <si>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</si>
  <si>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</si>
  <si>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</si>
  <si>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</si>
  <si>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</si>
  <si>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</si>
  <si>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</si>
  <si>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</si>
  <si>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</si>
  <si>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</si>
  <si>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</si>
  <si>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</si>
  <si>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</si>
  <si>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</si>
  <si>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</si>
  <si>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和光市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</si>
  <si>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</si>
  <si>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</si>
  <si>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</si>
  <si>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</si>
  <si>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</si>
  <si>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</si>
  <si>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</si>
  <si>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</si>
  <si>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</si>
  <si>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</si>
  <si>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経常収支比率をみると、単年度収支が５年間連続で黒字となっており、②累積欠損金も発生していないことから、引き続き健全な経営が行えているものと考えられる。特に、全国平均・類似団体平均値との比較では、⑦施設利用率、⑧有収率について高い数値であることから、施設の適正規模による運用が行えており、収益に結びついていると考えられる。また、④企業債残高対給水収益比率、⑥給水原価については低い数値であることから、企業債残高が非常に少ないとともに、有収水量1㎥あたりにかかる費用も少ないことから、効率的な経営がなされているものと考えられる。</t>
    <rPh sb="1" eb="3">
      <t>ケイジョウ</t>
    </rPh>
    <rPh sb="3" eb="5">
      <t>シュウシ</t>
    </rPh>
    <rPh sb="5" eb="7">
      <t>ヒリツ</t>
    </rPh>
    <rPh sb="12" eb="15">
      <t>タンネンド</t>
    </rPh>
    <rPh sb="15" eb="17">
      <t>シュウシ</t>
    </rPh>
    <rPh sb="19" eb="21">
      <t>ネンカン</t>
    </rPh>
    <rPh sb="21" eb="23">
      <t>レンゾク</t>
    </rPh>
    <rPh sb="24" eb="26">
      <t>クロジ</t>
    </rPh>
    <rPh sb="34" eb="36">
      <t>ルイセキ</t>
    </rPh>
    <rPh sb="36" eb="39">
      <t>ケッソンキン</t>
    </rPh>
    <rPh sb="40" eb="42">
      <t>ハッセイ</t>
    </rPh>
    <rPh sb="52" eb="53">
      <t>ヒ</t>
    </rPh>
    <rPh sb="54" eb="55">
      <t>ツヅ</t>
    </rPh>
    <rPh sb="56" eb="58">
      <t>ケンゼン</t>
    </rPh>
    <rPh sb="59" eb="61">
      <t>ケイエイ</t>
    </rPh>
    <rPh sb="62" eb="63">
      <t>オコナ</t>
    </rPh>
    <rPh sb="70" eb="71">
      <t>カンガ</t>
    </rPh>
    <rPh sb="76" eb="77">
      <t>トク</t>
    </rPh>
    <rPh sb="79" eb="81">
      <t>ゼンコク</t>
    </rPh>
    <rPh sb="81" eb="83">
      <t>ヘイキン</t>
    </rPh>
    <rPh sb="84" eb="86">
      <t>ルイジ</t>
    </rPh>
    <rPh sb="86" eb="88">
      <t>ダンタイ</t>
    </rPh>
    <rPh sb="88" eb="91">
      <t>ヘイキンチ</t>
    </rPh>
    <rPh sb="93" eb="95">
      <t>ヒカク</t>
    </rPh>
    <rPh sb="99" eb="101">
      <t>シセツ</t>
    </rPh>
    <rPh sb="101" eb="104">
      <t>リヨウリツ</t>
    </rPh>
    <rPh sb="106" eb="108">
      <t>ユウシュウ</t>
    </rPh>
    <rPh sb="108" eb="109">
      <t>リツ</t>
    </rPh>
    <rPh sb="113" eb="114">
      <t>タカ</t>
    </rPh>
    <rPh sb="115" eb="117">
      <t>スウチ</t>
    </rPh>
    <rPh sb="125" eb="127">
      <t>シセツ</t>
    </rPh>
    <rPh sb="128" eb="130">
      <t>テキセイ</t>
    </rPh>
    <rPh sb="130" eb="132">
      <t>キボ</t>
    </rPh>
    <rPh sb="135" eb="137">
      <t>ウンヨウ</t>
    </rPh>
    <rPh sb="138" eb="139">
      <t>オコナ</t>
    </rPh>
    <rPh sb="144" eb="146">
      <t>シュウエキ</t>
    </rPh>
    <rPh sb="147" eb="148">
      <t>ムス</t>
    </rPh>
    <rPh sb="155" eb="156">
      <t>カンガ</t>
    </rPh>
    <rPh sb="165" eb="167">
      <t>キギョウ</t>
    </rPh>
    <rPh sb="167" eb="168">
      <t>サイ</t>
    </rPh>
    <rPh sb="168" eb="170">
      <t>ザンダカ</t>
    </rPh>
    <rPh sb="170" eb="171">
      <t>タイ</t>
    </rPh>
    <rPh sb="171" eb="173">
      <t>キュウスイ</t>
    </rPh>
    <rPh sb="173" eb="175">
      <t>シュウエキ</t>
    </rPh>
    <rPh sb="175" eb="177">
      <t>ヒリツ</t>
    </rPh>
    <rPh sb="179" eb="181">
      <t>キュウスイ</t>
    </rPh>
    <rPh sb="181" eb="183">
      <t>ゲンカ</t>
    </rPh>
    <rPh sb="188" eb="189">
      <t>ヒク</t>
    </rPh>
    <rPh sb="190" eb="192">
      <t>スウチ</t>
    </rPh>
    <rPh sb="200" eb="202">
      <t>キギョウ</t>
    </rPh>
    <rPh sb="202" eb="203">
      <t>サイ</t>
    </rPh>
    <rPh sb="203" eb="205">
      <t>ザンダカ</t>
    </rPh>
    <rPh sb="206" eb="208">
      <t>ヒジョウ</t>
    </rPh>
    <rPh sb="209" eb="210">
      <t>スク</t>
    </rPh>
    <rPh sb="217" eb="219">
      <t>ユウシュウ</t>
    </rPh>
    <rPh sb="219" eb="221">
      <t>スイリョウ</t>
    </rPh>
    <rPh sb="230" eb="232">
      <t>ヒヨウ</t>
    </rPh>
    <rPh sb="233" eb="234">
      <t>スク</t>
    </rPh>
    <rPh sb="241" eb="244">
      <t>コウリツテキ</t>
    </rPh>
    <rPh sb="245" eb="247">
      <t>ケイエイ</t>
    </rPh>
    <rPh sb="257" eb="258">
      <t>カンガ</t>
    </rPh>
    <phoneticPr fontId="4"/>
  </si>
  <si>
    <t>全国平均・類似団体平均値との比較では、①有形固定資産減価償却率と②管路経年化率については低い数字であり、③管路更新率については高い数値であることから、現状では耐用年数内の管路が多数を占めているとともに、適切な管路の維持管理がなされているものと考えられる。</t>
    <rPh sb="0" eb="2">
      <t>ゼンコク</t>
    </rPh>
    <rPh sb="2" eb="4">
      <t>ヘイキン</t>
    </rPh>
    <rPh sb="5" eb="7">
      <t>ルイジ</t>
    </rPh>
    <rPh sb="7" eb="9">
      <t>ダンタイ</t>
    </rPh>
    <rPh sb="9" eb="12">
      <t>ヘイキンチ</t>
    </rPh>
    <rPh sb="14" eb="16">
      <t>ヒカク</t>
    </rPh>
    <rPh sb="20" eb="22">
      <t>ユウケイ</t>
    </rPh>
    <rPh sb="22" eb="24">
      <t>コテイ</t>
    </rPh>
    <rPh sb="24" eb="26">
      <t>シサン</t>
    </rPh>
    <rPh sb="26" eb="28">
      <t>ゲンカ</t>
    </rPh>
    <rPh sb="28" eb="30">
      <t>ショウキャク</t>
    </rPh>
    <rPh sb="30" eb="31">
      <t>リツ</t>
    </rPh>
    <rPh sb="33" eb="35">
      <t>カンロ</t>
    </rPh>
    <rPh sb="35" eb="38">
      <t>ケイネンカ</t>
    </rPh>
    <rPh sb="38" eb="39">
      <t>リツ</t>
    </rPh>
    <rPh sb="44" eb="45">
      <t>ヒク</t>
    </rPh>
    <rPh sb="46" eb="48">
      <t>スウジ</t>
    </rPh>
    <rPh sb="53" eb="55">
      <t>カンロ</t>
    </rPh>
    <rPh sb="55" eb="57">
      <t>コウシン</t>
    </rPh>
    <rPh sb="57" eb="58">
      <t>リツ</t>
    </rPh>
    <rPh sb="63" eb="64">
      <t>タカ</t>
    </rPh>
    <rPh sb="65" eb="67">
      <t>スウチ</t>
    </rPh>
    <rPh sb="75" eb="77">
      <t>ゲンジョウ</t>
    </rPh>
    <rPh sb="79" eb="81">
      <t>タイヨウ</t>
    </rPh>
    <rPh sb="81" eb="83">
      <t>ネンスウ</t>
    </rPh>
    <rPh sb="83" eb="84">
      <t>ナイ</t>
    </rPh>
    <rPh sb="85" eb="87">
      <t>カンロ</t>
    </rPh>
    <rPh sb="88" eb="90">
      <t>タスウ</t>
    </rPh>
    <rPh sb="91" eb="92">
      <t>シ</t>
    </rPh>
    <rPh sb="101" eb="103">
      <t>テキセツ</t>
    </rPh>
    <rPh sb="104" eb="106">
      <t>カンロ</t>
    </rPh>
    <rPh sb="107" eb="109">
      <t>イジ</t>
    </rPh>
    <rPh sb="109" eb="111">
      <t>カンリ</t>
    </rPh>
    <rPh sb="121" eb="122">
      <t>カンガ</t>
    </rPh>
    <phoneticPr fontId="4"/>
  </si>
  <si>
    <t>各指標について、数値的にも、また、全国平均・類似団体平均との比較でも引き続き良好であることから、適正な事業運営がなされているものと考えられる。今後も、この事業運営を継続していくとともに、社会情勢を注視し財政状況を見極めながら、施設の適切な維持管理と、より一層の経費削減に努めていく。</t>
    <rPh sb="0" eb="3">
      <t>カクシヒョウ</t>
    </rPh>
    <rPh sb="8" eb="11">
      <t>スウチテキ</t>
    </rPh>
    <rPh sb="17" eb="19">
      <t>ゼンコク</t>
    </rPh>
    <rPh sb="19" eb="21">
      <t>ヘイキン</t>
    </rPh>
    <rPh sb="22" eb="24">
      <t>ルイジ</t>
    </rPh>
    <rPh sb="24" eb="26">
      <t>ダンタイ</t>
    </rPh>
    <rPh sb="26" eb="28">
      <t>ヘイキン</t>
    </rPh>
    <rPh sb="30" eb="32">
      <t>ヒカク</t>
    </rPh>
    <rPh sb="34" eb="35">
      <t>ヒ</t>
    </rPh>
    <rPh sb="36" eb="37">
      <t>ツヅ</t>
    </rPh>
    <rPh sb="38" eb="40">
      <t>リョウコウ</t>
    </rPh>
    <rPh sb="48" eb="50">
      <t>テキセイ</t>
    </rPh>
    <rPh sb="51" eb="53">
      <t>ジギョウ</t>
    </rPh>
    <rPh sb="53" eb="55">
      <t>ウンエイ</t>
    </rPh>
    <rPh sb="65" eb="66">
      <t>カンガ</t>
    </rPh>
    <rPh sb="71" eb="73">
      <t>コンゴ</t>
    </rPh>
    <rPh sb="77" eb="79">
      <t>ジギョウ</t>
    </rPh>
    <rPh sb="79" eb="81">
      <t>ウンエイ</t>
    </rPh>
    <rPh sb="82" eb="84">
      <t>ケイゾク</t>
    </rPh>
    <rPh sb="93" eb="95">
      <t>シャカイ</t>
    </rPh>
    <rPh sb="95" eb="97">
      <t>ジョウセイ</t>
    </rPh>
    <rPh sb="98" eb="100">
      <t>チュウシ</t>
    </rPh>
    <rPh sb="101" eb="103">
      <t>ザイセイ</t>
    </rPh>
    <rPh sb="103" eb="105">
      <t>ジョウキョウ</t>
    </rPh>
    <rPh sb="106" eb="108">
      <t>ミキワ</t>
    </rPh>
    <rPh sb="113" eb="115">
      <t>シセツ</t>
    </rPh>
    <rPh sb="119" eb="121">
      <t>イジ</t>
    </rPh>
    <rPh sb="121" eb="123">
      <t>カンリ</t>
    </rPh>
    <rPh sb="127" eb="129">
      <t>イッソウ</t>
    </rPh>
    <rPh sb="130" eb="132">
      <t>ケイヒ</t>
    </rPh>
    <rPh sb="132" eb="134">
      <t>サクゲン</t>
    </rPh>
    <rPh sb="135" eb="136">
      <t>ツト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</si>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</sst>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0.31</c:v>
                </c:pt>
                <c:pt idx="1">
                  <c:v>1.03</c:v>
                </c:pt>
                <c:pt idx="2">
                  <c:v>1.44</c:v>
                </c:pt>
                <c:pt idx="3">
                  <c:v>3.13</c:v>
                </c:pt>
                <c:pt idx="4">
                  <c:v>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46192"/>
        <c:axId val="19714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46192"/>
        <c:axId val="197146584"/>
      </c:lineChart>
      <c:dateAx>
        <c:axId val="19714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146584"/>
        <c:crosses val="autoZero"/>
        <c:auto val="1"/>
        <c:lblOffset val="100"/>
        <c:baseTimeUnit val="years"/>
      </c:dateAx>
      <c:valAx>
        <c:axId val="19714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14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71.41</c:v>
                </c:pt>
                <c:pt idx="1">
                  <c:v>71.430000000000007</c:v>
                </c:pt>
                <c:pt idx="2">
                  <c:v>70.39</c:v>
                </c:pt>
                <c:pt idx="3">
                  <c:v>70.88</c:v>
                </c:pt>
                <c:pt idx="4">
                  <c:v>70.239999999999995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76408"/>
        <c:axId val="37607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76408"/>
        <c:axId val="376076800"/>
      </c:lineChart>
      <c:dateAx>
        <c:axId val="376076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076800"/>
        <c:crosses val="autoZero"/>
        <c:auto val="1"/>
        <c:lblOffset val="100"/>
        <c:baseTimeUnit val="years"/>
      </c:dateAx>
      <c:valAx>
        <c:axId val="37607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76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96.79</c:v>
                </c:pt>
                <c:pt idx="1">
                  <c:v>96.81</c:v>
                </c:pt>
                <c:pt idx="2">
                  <c:v>96.53</c:v>
                </c:pt>
                <c:pt idx="3">
                  <c:v>96.8</c:v>
                </c:pt>
                <c:pt idx="4">
                  <c:v>98.37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77976"/>
        <c:axId val="3760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77976"/>
        <c:axId val="376078368"/>
      </c:lineChart>
      <c:dateAx>
        <c:axId val="376077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078368"/>
        <c:crosses val="autoZero"/>
        <c:auto val="1"/>
        <c:lblOffset val="100"/>
        <c:baseTimeUnit val="years"/>
      </c:dateAx>
      <c:valAx>
        <c:axId val="3760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77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104.55</c:v>
                </c:pt>
                <c:pt idx="1">
                  <c:v>102.84</c:v>
                </c:pt>
                <c:pt idx="2">
                  <c:v>110.44</c:v>
                </c:pt>
                <c:pt idx="3">
                  <c:v>111.33</c:v>
                </c:pt>
                <c:pt idx="4">
                  <c:v>114.98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47760"/>
        <c:axId val="19714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47760"/>
        <c:axId val="197148152"/>
      </c:lineChart>
      <c:dateAx>
        <c:axId val="19714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148152"/>
        <c:crosses val="autoZero"/>
        <c:auto val="1"/>
        <c:lblOffset val="100"/>
        <c:baseTimeUnit val="years"/>
      </c:dateAx>
      <c:valAx>
        <c:axId val="197148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14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41.55</c:v>
                </c:pt>
                <c:pt idx="1">
                  <c:v>43.5</c:v>
                </c:pt>
                <c:pt idx="2">
                  <c:v>44.97</c:v>
                </c:pt>
                <c:pt idx="3">
                  <c:v>46.43</c:v>
                </c:pt>
                <c:pt idx="4">
                  <c:v>45.18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54536"/>
        <c:axId val="37565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54536"/>
        <c:axId val="375654928"/>
      </c:lineChart>
      <c:dateAx>
        <c:axId val="37565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654928"/>
        <c:crosses val="autoZero"/>
        <c:auto val="1"/>
        <c:lblOffset val="100"/>
        <c:baseTimeUnit val="years"/>
      </c:dateAx>
      <c:valAx>
        <c:axId val="37565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65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2.71</c:v>
                </c:pt>
                <c:pt idx="1">
                  <c:v>2.81</c:v>
                </c:pt>
                <c:pt idx="2">
                  <c:v>4.72</c:v>
                </c:pt>
                <c:pt idx="3">
                  <c:v>4.01</c:v>
                </c:pt>
                <c:pt idx="4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738368"/>
        <c:axId val="37573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38368"/>
        <c:axId val="375738760"/>
      </c:lineChart>
      <c:dateAx>
        <c:axId val="37573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738760"/>
        <c:crosses val="autoZero"/>
        <c:auto val="1"/>
        <c:lblOffset val="100"/>
        <c:baseTimeUnit val="years"/>
      </c:dateAx>
      <c:valAx>
        <c:axId val="37573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73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740328"/>
        <c:axId val="37574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40328"/>
        <c:axId val="375740720"/>
      </c:lineChart>
      <c:dateAx>
        <c:axId val="375740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740720"/>
        <c:crosses val="autoZero"/>
        <c:auto val="1"/>
        <c:lblOffset val="100"/>
        <c:baseTimeUnit val="years"/>
      </c:dateAx>
      <c:valAx>
        <c:axId val="375740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740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1180.32</c:v>
                </c:pt>
                <c:pt idx="1">
                  <c:v>1315.18</c:v>
                </c:pt>
                <c:pt idx="2">
                  <c:v>970.38</c:v>
                </c:pt>
                <c:pt idx="3">
                  <c:v>534.71</c:v>
                </c:pt>
                <c:pt idx="4">
                  <c:v>274.52999999999997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741896"/>
        <c:axId val="37616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41896"/>
        <c:axId val="376166304"/>
      </c:lineChart>
      <c:dateAx>
        <c:axId val="375741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166304"/>
        <c:crosses val="autoZero"/>
        <c:auto val="1"/>
        <c:lblOffset val="100"/>
        <c:baseTimeUnit val="years"/>
      </c:dateAx>
      <c:valAx>
        <c:axId val="37616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741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38.65</c:v>
                </c:pt>
                <c:pt idx="1">
                  <c:v>35.590000000000003</c:v>
                </c:pt>
                <c:pt idx="2">
                  <c:v>33.049999999999997</c:v>
                </c:pt>
                <c:pt idx="3">
                  <c:v>29.34</c:v>
                </c:pt>
                <c:pt idx="4">
                  <c:v>25.81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67480"/>
        <c:axId val="37616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167480"/>
        <c:axId val="376167872"/>
      </c:lineChart>
      <c:dateAx>
        <c:axId val="37616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167872"/>
        <c:crosses val="autoZero"/>
        <c:auto val="1"/>
        <c:lblOffset val="100"/>
        <c:baseTimeUnit val="years"/>
      </c:dateAx>
      <c:valAx>
        <c:axId val="376167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16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88.39</c:v>
                </c:pt>
                <c:pt idx="1">
                  <c:v>87.42</c:v>
                </c:pt>
                <c:pt idx="2">
                  <c:v>101.12</c:v>
                </c:pt>
                <c:pt idx="3">
                  <c:v>98.7</c:v>
                </c:pt>
                <c:pt idx="4">
                  <c:v>101.55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57280"/>
        <c:axId val="37565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57280"/>
        <c:axId val="375656888"/>
      </c:lineChart>
      <c:dateAx>
        <c:axId val="3756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656888"/>
        <c:crosses val="autoZero"/>
        <c:auto val="1"/>
        <c:lblOffset val="100"/>
        <c:baseTimeUnit val="years"/>
      </c:dateAx>
      <c:valAx>
        <c:axId val="37565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6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127.99</c:v>
                </c:pt>
                <c:pt idx="1">
                  <c:v>129.5</c:v>
                </c:pt>
                <c:pt idx="2">
                  <c:v>111.9</c:v>
                </c:pt>
                <c:pt idx="3">
                  <c:v>114.68</c:v>
                </c:pt>
                <c:pt idx="4">
                  <c:v>111.53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739936"/>
        <c:axId val="37616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39936"/>
        <c:axId val="376169048"/>
      </c:lineChart>
      <c:dateAx>
        <c:axId val="3757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6169048"/>
        <c:crosses val="autoZero"/>
        <c:auto val="1"/>
        <c:lblOffset val="100"/>
        <c:baseTimeUnit val="years"/>
      </c:dateAx>
      <c:valAx>
        <c:axId val="37616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7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M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埼玉県　和光市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81368</v>
      </c>
      <c r="AM8" s="71"/>
      <c r="AN8" s="71"/>
      <c r="AO8" s="71"/>
      <c r="AP8" s="71"/>
      <c r="AQ8" s="71"/>
      <c r="AR8" s="71"/>
      <c r="AS8" s="71"/>
      <c r="AT8" s="67">
        <f>データ!$S$6</f>
        <v>11.04</v>
      </c>
      <c r="AU8" s="68"/>
      <c r="AV8" s="68"/>
      <c r="AW8" s="68"/>
      <c r="AX8" s="68"/>
      <c r="AY8" s="68"/>
      <c r="AZ8" s="68"/>
      <c r="BA8" s="68"/>
      <c r="BB8" s="70">
        <f>データ!$T$6</f>
        <v>7370.29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91.04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1797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81149</v>
      </c>
      <c r="AM10" s="71"/>
      <c r="AN10" s="71"/>
      <c r="AO10" s="71"/>
      <c r="AP10" s="71"/>
      <c r="AQ10" s="71"/>
      <c r="AR10" s="71"/>
      <c r="AS10" s="71"/>
      <c r="AT10" s="67">
        <f>データ!$V$6</f>
        <v>10.4</v>
      </c>
      <c r="AU10" s="68"/>
      <c r="AV10" s="68"/>
      <c r="AW10" s="68"/>
      <c r="AX10" s="68"/>
      <c r="AY10" s="68"/>
      <c r="AZ10" s="68"/>
      <c r="BA10" s="68"/>
      <c r="BB10" s="70">
        <f>データ!$W$6</f>
        <v>7802.79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112291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和光市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91.04</v>
      </c>
      <c r="P6" s="35">
        <f t="shared" si="3"/>
        <v>100</v>
      </c>
      <c r="Q6" s="35">
        <f t="shared" si="3"/>
        <v>1797</v>
      </c>
      <c r="R6" s="35">
        <f t="shared" si="3"/>
        <v>81368</v>
      </c>
      <c r="S6" s="35">
        <f t="shared" si="3"/>
        <v>11.04</v>
      </c>
      <c r="T6" s="35">
        <f t="shared" si="3"/>
        <v>7370.29</v>
      </c>
      <c r="U6" s="35">
        <f t="shared" si="3"/>
        <v>81149</v>
      </c>
      <c r="V6" s="35">
        <f t="shared" si="3"/>
        <v>10.4</v>
      </c>
      <c r="W6" s="35">
        <f t="shared" si="3"/>
        <v>7802.79</v>
      </c>
      <c r="X6" s="36">
        <f>IF(X7="",NA(),X7)</f>
        <v>104.55</v>
      </c>
      <c r="Y6" s="36">
        <f t="shared" ref="Y6:AG6" si="4">IF(Y7="",NA(),Y7)</f>
        <v>102.84</v>
      </c>
      <c r="Z6" s="36">
        <f t="shared" si="4"/>
        <v>110.44</v>
      </c>
      <c r="AA6" s="36">
        <f t="shared" si="4"/>
        <v>111.33</v>
      </c>
      <c r="AB6" s="36">
        <f t="shared" si="4"/>
        <v>114.98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1180.32</v>
      </c>
      <c r="AU6" s="36">
        <f t="shared" ref="AU6:BC6" si="6">IF(AU7="",NA(),AU7)</f>
        <v>1315.18</v>
      </c>
      <c r="AV6" s="36">
        <f t="shared" si="6"/>
        <v>970.38</v>
      </c>
      <c r="AW6" s="36">
        <f t="shared" si="6"/>
        <v>534.71</v>
      </c>
      <c r="AX6" s="36">
        <f t="shared" si="6"/>
        <v>274.52999999999997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38.65</v>
      </c>
      <c r="BF6" s="36">
        <f t="shared" ref="BF6:BN6" si="7">IF(BF7="",NA(),BF7)</f>
        <v>35.590000000000003</v>
      </c>
      <c r="BG6" s="36">
        <f t="shared" si="7"/>
        <v>33.049999999999997</v>
      </c>
      <c r="BH6" s="36">
        <f t="shared" si="7"/>
        <v>29.34</v>
      </c>
      <c r="BI6" s="36">
        <f t="shared" si="7"/>
        <v>25.81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88.39</v>
      </c>
      <c r="BQ6" s="36">
        <f t="shared" ref="BQ6:BY6" si="8">IF(BQ7="",NA(),BQ7)</f>
        <v>87.42</v>
      </c>
      <c r="BR6" s="36">
        <f t="shared" si="8"/>
        <v>101.12</v>
      </c>
      <c r="BS6" s="36">
        <f t="shared" si="8"/>
        <v>98.7</v>
      </c>
      <c r="BT6" s="36">
        <f t="shared" si="8"/>
        <v>101.55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127.99</v>
      </c>
      <c r="CB6" s="36">
        <f t="shared" ref="CB6:CJ6" si="9">IF(CB7="",NA(),CB7)</f>
        <v>129.5</v>
      </c>
      <c r="CC6" s="36">
        <f t="shared" si="9"/>
        <v>111.9</v>
      </c>
      <c r="CD6" s="36">
        <f t="shared" si="9"/>
        <v>114.68</v>
      </c>
      <c r="CE6" s="36">
        <f t="shared" si="9"/>
        <v>111.53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71.41</v>
      </c>
      <c r="CM6" s="36">
        <f t="shared" ref="CM6:CU6" si="10">IF(CM7="",NA(),CM7)</f>
        <v>71.430000000000007</v>
      </c>
      <c r="CN6" s="36">
        <f t="shared" si="10"/>
        <v>70.39</v>
      </c>
      <c r="CO6" s="36">
        <f t="shared" si="10"/>
        <v>70.88</v>
      </c>
      <c r="CP6" s="36">
        <f t="shared" si="10"/>
        <v>70.239999999999995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96.79</v>
      </c>
      <c r="CX6" s="36">
        <f t="shared" ref="CX6:DF6" si="11">IF(CX7="",NA(),CX7)</f>
        <v>96.81</v>
      </c>
      <c r="CY6" s="36">
        <f t="shared" si="11"/>
        <v>96.53</v>
      </c>
      <c r="CZ6" s="36">
        <f t="shared" si="11"/>
        <v>96.8</v>
      </c>
      <c r="DA6" s="36">
        <f t="shared" si="11"/>
        <v>98.37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41.55</v>
      </c>
      <c r="DI6" s="36">
        <f t="shared" ref="DI6:DQ6" si="12">IF(DI7="",NA(),DI7)</f>
        <v>43.5</v>
      </c>
      <c r="DJ6" s="36">
        <f t="shared" si="12"/>
        <v>44.97</v>
      </c>
      <c r="DK6" s="36">
        <f t="shared" si="12"/>
        <v>46.43</v>
      </c>
      <c r="DL6" s="36">
        <f t="shared" si="12"/>
        <v>45.18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2.71</v>
      </c>
      <c r="DT6" s="36">
        <f t="shared" ref="DT6:EB6" si="13">IF(DT7="",NA(),DT7)</f>
        <v>2.81</v>
      </c>
      <c r="DU6" s="36">
        <f t="shared" si="13"/>
        <v>4.72</v>
      </c>
      <c r="DV6" s="36">
        <f t="shared" si="13"/>
        <v>4.01</v>
      </c>
      <c r="DW6" s="36">
        <f t="shared" si="13"/>
        <v>4.4000000000000004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0.31</v>
      </c>
      <c r="EE6" s="36">
        <f t="shared" ref="EE6:EM6" si="14">IF(EE7="",NA(),EE7)</f>
        <v>1.03</v>
      </c>
      <c r="EF6" s="36">
        <f t="shared" si="14"/>
        <v>1.44</v>
      </c>
      <c r="EG6" s="36">
        <f t="shared" si="14"/>
        <v>3.13</v>
      </c>
      <c r="EH6" s="36">
        <f t="shared" si="14"/>
        <v>1.44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112291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91.04</v>
      </c>
      <c r="P7" s="39">
        <v>100</v>
      </c>
      <c r="Q7" s="39">
        <v>1797</v>
      </c>
      <c r="R7" s="39">
        <v>81368</v>
      </c>
      <c r="S7" s="39">
        <v>11.04</v>
      </c>
      <c r="T7" s="39">
        <v>7370.29</v>
      </c>
      <c r="U7" s="39">
        <v>81149</v>
      </c>
      <c r="V7" s="39">
        <v>10.4</v>
      </c>
      <c r="W7" s="39">
        <v>7802.79</v>
      </c>
      <c r="X7" s="39">
        <v>104.55</v>
      </c>
      <c r="Y7" s="39">
        <v>102.84</v>
      </c>
      <c r="Z7" s="39">
        <v>110.44</v>
      </c>
      <c r="AA7" s="39">
        <v>111.33</v>
      </c>
      <c r="AB7" s="39">
        <v>114.98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1180.32</v>
      </c>
      <c r="AU7" s="39">
        <v>1315.18</v>
      </c>
      <c r="AV7" s="39">
        <v>970.38</v>
      </c>
      <c r="AW7" s="39">
        <v>534.71</v>
      </c>
      <c r="AX7" s="39">
        <v>274.52999999999997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38.65</v>
      </c>
      <c r="BF7" s="39">
        <v>35.590000000000003</v>
      </c>
      <c r="BG7" s="39">
        <v>33.049999999999997</v>
      </c>
      <c r="BH7" s="39">
        <v>29.34</v>
      </c>
      <c r="BI7" s="39">
        <v>25.81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88.39</v>
      </c>
      <c r="BQ7" s="39">
        <v>87.42</v>
      </c>
      <c r="BR7" s="39">
        <v>101.12</v>
      </c>
      <c r="BS7" s="39">
        <v>98.7</v>
      </c>
      <c r="BT7" s="39">
        <v>101.55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127.99</v>
      </c>
      <c r="CB7" s="39">
        <v>129.5</v>
      </c>
      <c r="CC7" s="39">
        <v>111.9</v>
      </c>
      <c r="CD7" s="39">
        <v>114.68</v>
      </c>
      <c r="CE7" s="39">
        <v>111.53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71.41</v>
      </c>
      <c r="CM7" s="39">
        <v>71.430000000000007</v>
      </c>
      <c r="CN7" s="39">
        <v>70.39</v>
      </c>
      <c r="CO7" s="39">
        <v>70.88</v>
      </c>
      <c r="CP7" s="39">
        <v>70.239999999999995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96.79</v>
      </c>
      <c r="CX7" s="39">
        <v>96.81</v>
      </c>
      <c r="CY7" s="39">
        <v>96.53</v>
      </c>
      <c r="CZ7" s="39">
        <v>96.8</v>
      </c>
      <c r="DA7" s="39">
        <v>98.37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41.55</v>
      </c>
      <c r="DI7" s="39">
        <v>43.5</v>
      </c>
      <c r="DJ7" s="39">
        <v>44.97</v>
      </c>
      <c r="DK7" s="39">
        <v>46.43</v>
      </c>
      <c r="DL7" s="39">
        <v>45.18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2.71</v>
      </c>
      <c r="DT7" s="39">
        <v>2.81</v>
      </c>
      <c r="DU7" s="39">
        <v>4.72</v>
      </c>
      <c r="DV7" s="39">
        <v>4.01</v>
      </c>
      <c r="DW7" s="39">
        <v>4.4000000000000004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0.31</v>
      </c>
      <c r="EE7" s="39">
        <v>1.03</v>
      </c>
      <c r="EF7" s="39">
        <v>1.44</v>
      </c>
      <c r="EG7" s="39">
        <v>3.13</v>
      </c>
      <c r="EH7" s="39">
        <v>1.44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軽部　裕太</cp:lastModifiedBy>
  <dcterms:created xsi:type="dcterms:W3CDTF">2017-12-25T01:25:02Z</dcterms:created>
  <dcterms:modified xsi:type="dcterms:W3CDTF">2018-02-05T02:44:01Z</dcterms:modified>
  <cp:category/>
</cp:coreProperties>
</file>