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<sst xmlns="http://schemas.openxmlformats.org/spreadsheetml/2006/main" count="232" uniqueCount="120">
  <si>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</si>
  <si>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</si>
  <si>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</si>
  <si>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</si>
  <si>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</si>
  <si>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</si>
  <si>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</si>
  <si>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</si>
  <si>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</si>
  <si>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</si>
  <si>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</si>
  <si>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</si>
  <si>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</si>
  <si>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</si>
  <si>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</si>
  <si>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</si>
  <si>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</si>
  <si>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</si>
  <si>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</si>
  <si>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</si>
  <si>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</si>
  <si>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</si>
  <si>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</si>
  <si>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</si>
  <si>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</si>
  <si>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</si>
  <si>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</si>
  <si>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</si>
  <si>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</si>
  <si>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</si>
  <si>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</si>
  <si>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</si>
  <si>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</si>
  <si>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</si>
  <si>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</si>
  <si>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</si>
  <si>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</si>
  <si>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</si>
  <si>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</si>
  <si>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</si>
  <si>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</si>
  <si>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</si>
  <si>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</si>
  <si>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</si>
  <si>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</si>
  <si>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</si>
  <si>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</si>
  <si>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</si>
  <si>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</si>
  <si>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</si>
  <si>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</si>
  <si>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</si>
  <si>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</si>
  <si>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</si>
  <si>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</si>
  <si>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</si>
  <si>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</si>
  <si>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</si>
  <si>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</si>
  <si>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</si>
  <si>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</si>
  <si>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</si>
  <si>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</si>
  <si>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</si>
  <si>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</si>
  <si>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</si>
  <si>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</si>
  <si>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</si>
  <si>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</si>
  <si>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</si>
  <si>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</si>
  <si>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</si>
  <si>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</si>
  <si>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</si>
  <si>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</si>
  <si>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</si>
  <si>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</si>
  <si>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</si>
  <si>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</si>
  <si>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</si>
  <si>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</si>
  <si>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</si>
  <si>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</si>
  <si>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</si>
  <si>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</si>
  <si>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</si>
  <si>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</si>
  <si>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</si>
  <si>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</si>
  <si>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</si>
  <si>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</si>
  <si>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</si>
  <si>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</si>
  <si>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</si>
  <si>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</si>
  <si>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</si>
  <si>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</si>
  <si>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</si>
  <si>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</si>
  <si>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</si>
  <si>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</si>
  <si>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</si>
  <si>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</si>
  <si>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</si>
  <si>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</si>
  <si>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戸田市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</si>
  <si>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</si>
  <si>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</si>
  <si>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</si>
  <si>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</si>
  <si>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</si>
  <si>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</si>
  <si>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</si>
  <si>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</si>
  <si>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</si>
  <si>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</si>
  <si>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</si>
  <si>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 有形固定資産減価償却率
　有形固定資産の減価償却の進捗度や資産の老朽化を示す指標です。年度経過ごとに比率が増加していますが、類似団体平均と比較して比率は低く著しい老朽化はみられません。
② 管路経年化率
　管路経年化率は、法定耐用年数を超えた管路（水道管）の割合を示す指標です。前年度と比較して若干改善されましたが、類似団体平均と同程度の比率です。法定耐用年数は設備の物理的な耐用年数とは異なり、法定耐用年数を超えたことで直ちに設備が使用不可能になることはありません。
③管路更新率
　管路更新率は、全ての管路延長に対し当該1年間に更新された管路の割合を示す指標で、類似団体平均と比較し、やや低い数値となっています。管路更新にあたっては、耐震性や長寿命化を考慮しながら今後も計画的に実施していきます。また、上記指標では表れませんが地震時でも庁舎等の防災拠点や総合病院、福祉施設、避難場所等の重要施設まで確実に水を供給できるよう、基幹管路の耐震化に積極的に取り組んでいます。</t>
    <rPh sb="141" eb="144">
      <t>ゼンネンド</t>
    </rPh>
    <rPh sb="145" eb="147">
      <t>ヒカク</t>
    </rPh>
    <rPh sb="149" eb="151">
      <t>ジャッカン</t>
    </rPh>
    <rPh sb="151" eb="153">
      <t>カイゼン</t>
    </rPh>
    <rPh sb="167" eb="170">
      <t>ドウテイド</t>
    </rPh>
    <rPh sb="171" eb="173">
      <t>ヒリツ</t>
    </rPh>
    <phoneticPr fontId="4"/>
  </si>
  <si>
    <t>　現時点で経営の効率性、財務の健全性は概ね確保されているといえます。
　しかし、工場等の大口需要者の使用水量の減少や節水機器の普及等により、水道料金収入の伸びは見込めない状況です。また、平成28年度は大型マンションの建設戸数の減少により給水装置設置工事に伴う分担金収入が減少しました。
　このような状況の中、今後施設の更新・耐震化に伴う費用を確保しなければならず、財政状況としては厳しい環境下に置かれています。
　平成30年度には戸田市水道事業中期経営計画の見直しを行い、平成26年度に策定した戸田市水道ビジョン2014（改訂版）と合わせて、施設更新や財政運営を計画的に実施していきます。</t>
    <rPh sb="93" eb="95">
      <t>ヘイセイ</t>
    </rPh>
    <rPh sb="97" eb="99">
      <t>ネンド</t>
    </rPh>
    <rPh sb="100" eb="102">
      <t>オオガタ</t>
    </rPh>
    <rPh sb="108" eb="110">
      <t>ケンセツ</t>
    </rPh>
    <rPh sb="110" eb="112">
      <t>コスウ</t>
    </rPh>
    <rPh sb="113" eb="115">
      <t>ゲンショウ</t>
    </rPh>
    <rPh sb="127" eb="128">
      <t>トモナ</t>
    </rPh>
    <rPh sb="149" eb="151">
      <t>ジョウキョウ</t>
    </rPh>
    <rPh sb="152" eb="153">
      <t>ナカ</t>
    </rPh>
    <rPh sb="207" eb="209">
      <t>ヘイセイ</t>
    </rPh>
    <rPh sb="211" eb="212">
      <t>ネン</t>
    </rPh>
    <rPh sb="212" eb="213">
      <t>ド</t>
    </rPh>
    <rPh sb="229" eb="231">
      <t>ミナオ</t>
    </rPh>
    <rPh sb="233" eb="234">
      <t>オコナ</t>
    </rPh>
    <rPh sb="266" eb="267">
      <t>ア</t>
    </rPh>
    <phoneticPr fontId="4"/>
  </si>
  <si>
    <t>① 経常収支比率
　収益的収支の均衡を示す指標です。事業の効率的な運営に努めてきた結果、100％を超えて推移しており収支は黒字を維持していますが、年度経過ごとに減少傾向にあります。なお、前年度と比較して減少した理由は給水装置設置工事に伴う分担金収入の減少によるものです。
② 累積欠損金比率
　累積欠損金とは、収支の赤字が複数年度にわたり累積したものです。収支は黒字を維持し累積欠損金の発生はありません。
③ 流動比率
　１年以内に支払う債務に対する支払能力を示す指標で、継続して100％以上を維持しており、支払能力に問題ありません。なお、類似団体平均と比較して値が低いのは手持資金を長期資金運用した結果です。
④ 企業債残高対給水収益比率
　水道施設を建設する際の借入金残高の規模と水道料金収入との均衡を示す指標です。企業債の借入抑制の結果、類似団体より低い値となっております。
⑤ 料金回収率
　料金と費用の均衡を示す指標です。比率が100％を下回っており、給水にかかる費用が料金収入で賄えない状況です。類似団体平均と比較しても低い傾向です。
⑥ 給水原価
　１㎥の水を製造するのにいくらかかるかを示す値で水道の製造原価です。事業の効率的な運営に努めた結果、類似団体平均と比較して低い値となっています。
⑦ 施設利用率
　水道施設の利用状況を示す指標です。指標が低すぎる場合は過剰施設、遊休状態の可能性があります。類似団体平均と比較し高い値であり、施設規模は適切と考えられます。
⑧ 有収率
　配水量に対する収益に繋がった水量の割合を示す指標で、比率が高いほど、皆様に効率的に水を届けています。類似団体平均と比較し高い数値を維持しています。</t>
    <rPh sb="73" eb="75">
      <t>ネンド</t>
    </rPh>
    <rPh sb="75" eb="77">
      <t>ケイカ</t>
    </rPh>
    <rPh sb="80" eb="82">
      <t>ゲンショウ</t>
    </rPh>
    <rPh sb="82" eb="84">
      <t>ケイコウ</t>
    </rPh>
    <rPh sb="101" eb="103">
      <t>ゲンショウ</t>
    </rPh>
    <rPh sb="105" eb="107">
      <t>リユウ</t>
    </rPh>
    <rPh sb="117" eb="11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</si>
</sst>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c:v>
                </c:pt>
                <c:pt idx="1">
                  <c:v>0.53</c:v>
                </c:pt>
                <c:pt idx="2">
                  <c:v>0.39</c:v>
                </c:pt>
                <c:pt idx="3">
                  <c:v>0.56000000000000005</c:v>
                </c:pt>
                <c:pt idx="4">
                  <c:v>0.61</c:v>
                </c:pt>
              </c:numCache>
            </c:numRef>
          </c:val>
        </c:ser>
        <c:dLbls>
          <c:showLegendKey val="0"/>
          <c:showVal val="0"/>
          <c:showCatName val="0"/>
          <c:showSerName val="0"/>
          <c:showPercent val="0"/>
          <c:showBubbleSize val="0"/>
        </c:dLbls>
        <c:gapWidth val="150"/>
        <c:axId val="88140032"/>
        <c:axId val="816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88140032"/>
        <c:axId val="81600512"/>
      </c:lineChart>
      <c:dateAx>
        <c:axId val="88140032"/>
        <c:scaling>
          <c:orientation val="minMax"/>
        </c:scaling>
        <c:delete val="1"/>
        <c:axPos val="b"/>
        <c:numFmt formatCode="ge" sourceLinked="1"/>
        <c:majorTickMark val="none"/>
        <c:minorTickMark val="none"/>
        <c:tickLblPos val="none"/>
        <c:crossAx val="81600512"/>
        <c:crosses val="autoZero"/>
        <c:auto val="1"/>
        <c:lblOffset val="100"/>
        <c:baseTimeUnit val="years"/>
      </c:dateAx>
      <c:valAx>
        <c:axId val="816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66.89</c:v>
                </c:pt>
                <c:pt idx="1">
                  <c:v>68.09</c:v>
                </c:pt>
                <c:pt idx="2">
                  <c:v>69.14</c:v>
                </c:pt>
                <c:pt idx="3">
                  <c:v>68.83</c:v>
                </c:pt>
                <c:pt idx="4">
                  <c:v>69.91</c:v>
                </c:pt>
              </c:numCache>
            </c:numRef>
          </c:val>
        </c:ser>
        <c:dLbls>
          <c:showLegendKey val="0"/>
          <c:showVal val="0"/>
          <c:showCatName val="0"/>
          <c:showSerName val="0"/>
          <c:showPercent val="0"/>
          <c:showBubbleSize val="0"/>
        </c:dLbls>
        <c:gapWidth val="150"/>
        <c:axId val="89212800"/>
        <c:axId val="892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89212800"/>
        <c:axId val="89223168"/>
      </c:lineChart>
      <c:dateAx>
        <c:axId val="89212800"/>
        <c:scaling>
          <c:orientation val="minMax"/>
        </c:scaling>
        <c:delete val="1"/>
        <c:axPos val="b"/>
        <c:numFmt formatCode="ge" sourceLinked="1"/>
        <c:majorTickMark val="none"/>
        <c:minorTickMark val="none"/>
        <c:tickLblPos val="none"/>
        <c:crossAx val="89223168"/>
        <c:crosses val="autoZero"/>
        <c:auto val="1"/>
        <c:lblOffset val="100"/>
        <c:baseTimeUnit val="years"/>
      </c:dateAx>
      <c:valAx>
        <c:axId val="892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94.94</c:v>
                </c:pt>
                <c:pt idx="1">
                  <c:v>93.95</c:v>
                </c:pt>
                <c:pt idx="2">
                  <c:v>92.29</c:v>
                </c:pt>
                <c:pt idx="3">
                  <c:v>92.9</c:v>
                </c:pt>
                <c:pt idx="4">
                  <c:v>92.08</c:v>
                </c:pt>
              </c:numCache>
            </c:numRef>
          </c:val>
        </c:ser>
        <c:dLbls>
          <c:showLegendKey val="0"/>
          <c:showVal val="0"/>
          <c:showCatName val="0"/>
          <c:showSerName val="0"/>
          <c:showPercent val="0"/>
          <c:showBubbleSize val="0"/>
        </c:dLbls>
        <c:gapWidth val="150"/>
        <c:axId val="89273856"/>
        <c:axId val="892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89273856"/>
        <c:axId val="89275776"/>
      </c:lineChart>
      <c:dateAx>
        <c:axId val="89273856"/>
        <c:scaling>
          <c:orientation val="minMax"/>
        </c:scaling>
        <c:delete val="1"/>
        <c:axPos val="b"/>
        <c:numFmt formatCode="ge" sourceLinked="1"/>
        <c:majorTickMark val="none"/>
        <c:minorTickMark val="none"/>
        <c:tickLblPos val="none"/>
        <c:crossAx val="89275776"/>
        <c:crosses val="autoZero"/>
        <c:auto val="1"/>
        <c:lblOffset val="100"/>
        <c:baseTimeUnit val="years"/>
      </c:dateAx>
      <c:valAx>
        <c:axId val="892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112.45</c:v>
                </c:pt>
                <c:pt idx="1">
                  <c:v>113.62</c:v>
                </c:pt>
                <c:pt idx="2">
                  <c:v>113.23</c:v>
                </c:pt>
                <c:pt idx="3">
                  <c:v>111.73</c:v>
                </c:pt>
                <c:pt idx="4">
                  <c:v>108.08</c:v>
                </c:pt>
              </c:numCache>
            </c:numRef>
          </c:val>
        </c:ser>
        <c:dLbls>
          <c:showLegendKey val="0"/>
          <c:showVal val="0"/>
          <c:showCatName val="0"/>
          <c:showSerName val="0"/>
          <c:showPercent val="0"/>
          <c:showBubbleSize val="0"/>
        </c:dLbls>
        <c:gapWidth val="150"/>
        <c:axId val="88061056"/>
        <c:axId val="880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88061056"/>
        <c:axId val="88062976"/>
      </c:lineChart>
      <c:dateAx>
        <c:axId val="88061056"/>
        <c:scaling>
          <c:orientation val="minMax"/>
        </c:scaling>
        <c:delete val="1"/>
        <c:axPos val="b"/>
        <c:numFmt formatCode="ge" sourceLinked="1"/>
        <c:majorTickMark val="none"/>
        <c:minorTickMark val="none"/>
        <c:tickLblPos val="none"/>
        <c:crossAx val="88062976"/>
        <c:crosses val="autoZero"/>
        <c:auto val="1"/>
        <c:lblOffset val="100"/>
        <c:baseTimeUnit val="years"/>
      </c:dateAx>
      <c:valAx>
        <c:axId val="880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38.83</c:v>
                </c:pt>
                <c:pt idx="1">
                  <c:v>40.049999999999997</c:v>
                </c:pt>
                <c:pt idx="2">
                  <c:v>42.04</c:v>
                </c:pt>
                <c:pt idx="3">
                  <c:v>43.24</c:v>
                </c:pt>
                <c:pt idx="4">
                  <c:v>44.62</c:v>
                </c:pt>
              </c:numCache>
            </c:numRef>
          </c:val>
        </c:ser>
        <c:dLbls>
          <c:showLegendKey val="0"/>
          <c:showVal val="0"/>
          <c:showCatName val="0"/>
          <c:showSerName val="0"/>
          <c:showPercent val="0"/>
          <c:showBubbleSize val="0"/>
        </c:dLbls>
        <c:gapWidth val="150"/>
        <c:axId val="88830720"/>
        <c:axId val="888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88830720"/>
        <c:axId val="88832640"/>
      </c:lineChart>
      <c:dateAx>
        <c:axId val="88830720"/>
        <c:scaling>
          <c:orientation val="minMax"/>
        </c:scaling>
        <c:delete val="1"/>
        <c:axPos val="b"/>
        <c:numFmt formatCode="ge" sourceLinked="1"/>
        <c:majorTickMark val="none"/>
        <c:minorTickMark val="none"/>
        <c:tickLblPos val="none"/>
        <c:crossAx val="88832640"/>
        <c:crosses val="autoZero"/>
        <c:auto val="1"/>
        <c:lblOffset val="100"/>
        <c:baseTimeUnit val="years"/>
      </c:dateAx>
      <c:valAx>
        <c:axId val="888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7.6</c:v>
                </c:pt>
                <c:pt idx="1">
                  <c:v>10.26</c:v>
                </c:pt>
                <c:pt idx="2">
                  <c:v>10.25</c:v>
                </c:pt>
                <c:pt idx="3">
                  <c:v>14.36</c:v>
                </c:pt>
                <c:pt idx="4">
                  <c:v>13.83</c:v>
                </c:pt>
              </c:numCache>
            </c:numRef>
          </c:val>
        </c:ser>
        <c:dLbls>
          <c:showLegendKey val="0"/>
          <c:showVal val="0"/>
          <c:showCatName val="0"/>
          <c:showSerName val="0"/>
          <c:showPercent val="0"/>
          <c:showBubbleSize val="0"/>
        </c:dLbls>
        <c:gapWidth val="150"/>
        <c:axId val="88865024"/>
        <c:axId val="888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88865024"/>
        <c:axId val="88867200"/>
      </c:lineChart>
      <c:dateAx>
        <c:axId val="88865024"/>
        <c:scaling>
          <c:orientation val="minMax"/>
        </c:scaling>
        <c:delete val="1"/>
        <c:axPos val="b"/>
        <c:numFmt formatCode="ge" sourceLinked="1"/>
        <c:majorTickMark val="none"/>
        <c:minorTickMark val="none"/>
        <c:tickLblPos val="none"/>
        <c:crossAx val="88867200"/>
        <c:crosses val="autoZero"/>
        <c:auto val="1"/>
        <c:lblOffset val="100"/>
        <c:baseTimeUnit val="years"/>
      </c:dateAx>
      <c:valAx>
        <c:axId val="888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05984"/>
        <c:axId val="889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88905984"/>
        <c:axId val="88912256"/>
      </c:lineChart>
      <c:dateAx>
        <c:axId val="88905984"/>
        <c:scaling>
          <c:orientation val="minMax"/>
        </c:scaling>
        <c:delete val="1"/>
        <c:axPos val="b"/>
        <c:numFmt formatCode="ge" sourceLinked="1"/>
        <c:majorTickMark val="none"/>
        <c:minorTickMark val="none"/>
        <c:tickLblPos val="none"/>
        <c:crossAx val="88912256"/>
        <c:crosses val="autoZero"/>
        <c:auto val="1"/>
        <c:lblOffset val="100"/>
        <c:baseTimeUnit val="years"/>
      </c:dateAx>
      <c:valAx>
        <c:axId val="8891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458.51</c:v>
                </c:pt>
                <c:pt idx="1">
                  <c:v>662.85</c:v>
                </c:pt>
                <c:pt idx="2">
                  <c:v>220.54</c:v>
                </c:pt>
                <c:pt idx="3">
                  <c:v>151.6</c:v>
                </c:pt>
                <c:pt idx="4">
                  <c:v>206.31</c:v>
                </c:pt>
              </c:numCache>
            </c:numRef>
          </c:val>
        </c:ser>
        <c:dLbls>
          <c:showLegendKey val="0"/>
          <c:showVal val="0"/>
          <c:showCatName val="0"/>
          <c:showSerName val="0"/>
          <c:showPercent val="0"/>
          <c:showBubbleSize val="0"/>
        </c:dLbls>
        <c:gapWidth val="150"/>
        <c:axId val="88954752"/>
        <c:axId val="889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88954752"/>
        <c:axId val="88961024"/>
      </c:lineChart>
      <c:dateAx>
        <c:axId val="88954752"/>
        <c:scaling>
          <c:orientation val="minMax"/>
        </c:scaling>
        <c:delete val="1"/>
        <c:axPos val="b"/>
        <c:numFmt formatCode="ge" sourceLinked="1"/>
        <c:majorTickMark val="none"/>
        <c:minorTickMark val="none"/>
        <c:tickLblPos val="none"/>
        <c:crossAx val="88961024"/>
        <c:crosses val="autoZero"/>
        <c:auto val="1"/>
        <c:lblOffset val="100"/>
        <c:baseTimeUnit val="years"/>
      </c:dateAx>
      <c:valAx>
        <c:axId val="8896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294.33999999999997</c:v>
                </c:pt>
                <c:pt idx="1">
                  <c:v>275.33999999999997</c:v>
                </c:pt>
                <c:pt idx="2">
                  <c:v>257.58999999999997</c:v>
                </c:pt>
                <c:pt idx="3">
                  <c:v>239.01</c:v>
                </c:pt>
                <c:pt idx="4">
                  <c:v>219.12</c:v>
                </c:pt>
              </c:numCache>
            </c:numRef>
          </c:val>
        </c:ser>
        <c:dLbls>
          <c:showLegendKey val="0"/>
          <c:showVal val="0"/>
          <c:showCatName val="0"/>
          <c:showSerName val="0"/>
          <c:showPercent val="0"/>
          <c:showBubbleSize val="0"/>
        </c:dLbls>
        <c:gapWidth val="150"/>
        <c:axId val="88968576"/>
        <c:axId val="889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88968576"/>
        <c:axId val="88995328"/>
      </c:lineChart>
      <c:dateAx>
        <c:axId val="88968576"/>
        <c:scaling>
          <c:orientation val="minMax"/>
        </c:scaling>
        <c:delete val="1"/>
        <c:axPos val="b"/>
        <c:numFmt formatCode="ge" sourceLinked="1"/>
        <c:majorTickMark val="none"/>
        <c:minorTickMark val="none"/>
        <c:tickLblPos val="none"/>
        <c:crossAx val="88995328"/>
        <c:crosses val="autoZero"/>
        <c:auto val="1"/>
        <c:lblOffset val="100"/>
        <c:baseTimeUnit val="years"/>
      </c:dateAx>
      <c:valAx>
        <c:axId val="889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9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93.54</c:v>
                </c:pt>
                <c:pt idx="1">
                  <c:v>93.33</c:v>
                </c:pt>
                <c:pt idx="2">
                  <c:v>97.06</c:v>
                </c:pt>
                <c:pt idx="3">
                  <c:v>94.52</c:v>
                </c:pt>
                <c:pt idx="4">
                  <c:v>94.54</c:v>
                </c:pt>
              </c:numCache>
            </c:numRef>
          </c:val>
        </c:ser>
        <c:dLbls>
          <c:showLegendKey val="0"/>
          <c:showVal val="0"/>
          <c:showCatName val="0"/>
          <c:showSerName val="0"/>
          <c:showPercent val="0"/>
          <c:showBubbleSize val="0"/>
        </c:dLbls>
        <c:gapWidth val="150"/>
        <c:axId val="89017344"/>
        <c:axId val="890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89017344"/>
        <c:axId val="89023616"/>
      </c:lineChart>
      <c:dateAx>
        <c:axId val="89017344"/>
        <c:scaling>
          <c:orientation val="minMax"/>
        </c:scaling>
        <c:delete val="1"/>
        <c:axPos val="b"/>
        <c:numFmt formatCode="ge" sourceLinked="1"/>
        <c:majorTickMark val="none"/>
        <c:minorTickMark val="none"/>
        <c:tickLblPos val="none"/>
        <c:crossAx val="89023616"/>
        <c:crosses val="autoZero"/>
        <c:auto val="1"/>
        <c:lblOffset val="100"/>
        <c:baseTimeUnit val="years"/>
      </c:dateAx>
      <c:valAx>
        <c:axId val="890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146.28</c:v>
                </c:pt>
                <c:pt idx="1">
                  <c:v>146.05000000000001</c:v>
                </c:pt>
                <c:pt idx="2">
                  <c:v>140.37</c:v>
                </c:pt>
                <c:pt idx="3">
                  <c:v>143.09</c:v>
                </c:pt>
                <c:pt idx="4">
                  <c:v>142.33000000000001</c:v>
                </c:pt>
              </c:numCache>
            </c:numRef>
          </c:val>
        </c:ser>
        <c:dLbls>
          <c:showLegendKey val="0"/>
          <c:showVal val="0"/>
          <c:showCatName val="0"/>
          <c:showSerName val="0"/>
          <c:showPercent val="0"/>
          <c:showBubbleSize val="0"/>
        </c:dLbls>
        <c:gapWidth val="150"/>
        <c:axId val="89049344"/>
        <c:axId val="89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89049344"/>
        <c:axId val="89051520"/>
      </c:lineChart>
      <c:dateAx>
        <c:axId val="89049344"/>
        <c:scaling>
          <c:orientation val="minMax"/>
        </c:scaling>
        <c:delete val="1"/>
        <c:axPos val="b"/>
        <c:numFmt formatCode="ge" sourceLinked="1"/>
        <c:majorTickMark val="none"/>
        <c:minorTickMark val="none"/>
        <c:tickLblPos val="none"/>
        <c:crossAx val="89051520"/>
        <c:crosses val="autoZero"/>
        <c:auto val="1"/>
        <c:lblOffset val="100"/>
        <c:baseTimeUnit val="years"/>
      </c:dateAx>
      <c:valAx>
        <c:axId val="89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3" zoomScale="85" zoomScaleNormal="85" workbookViewId="0">
      <selection activeCell="CC33" sqref="CC3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row>
    <row r="3" spans="1:78" ht="9.75" customHeight="1">
      <c r="A3" s="2"/>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row>
    <row r="4" spans="1:78" ht="9.75" customHeight="1">
      <c r="A4" s="2"/>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5" t="str">
        <f>データ!H6</f>
        <v>埼玉県　戸田市</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6"/>
      <c r="AE6" s="96"/>
      <c r="AF6" s="96"/>
      <c r="AG6" s="9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5" t="s">
        <v>1</v>
      </c>
      <c r="C7" s="86"/>
      <c r="D7" s="86"/>
      <c r="E7" s="86"/>
      <c r="F7" s="86"/>
      <c r="G7" s="86"/>
      <c r="H7" s="86"/>
      <c r="I7" s="85" t="s">
        <v>2</v>
      </c>
      <c r="J7" s="86"/>
      <c r="K7" s="86"/>
      <c r="L7" s="86"/>
      <c r="M7" s="86"/>
      <c r="N7" s="86"/>
      <c r="O7" s="87"/>
      <c r="P7" s="88" t="s">
        <v>3</v>
      </c>
      <c r="Q7" s="88"/>
      <c r="R7" s="88"/>
      <c r="S7" s="88"/>
      <c r="T7" s="88"/>
      <c r="U7" s="88"/>
      <c r="V7" s="88"/>
      <c r="W7" s="88" t="s">
        <v>4</v>
      </c>
      <c r="X7" s="88"/>
      <c r="Y7" s="88"/>
      <c r="Z7" s="88"/>
      <c r="AA7" s="88"/>
      <c r="AB7" s="88"/>
      <c r="AC7" s="88"/>
      <c r="AD7" s="88" t="s">
        <v>5</v>
      </c>
      <c r="AE7" s="88"/>
      <c r="AF7" s="88"/>
      <c r="AG7" s="88"/>
      <c r="AH7" s="88"/>
      <c r="AI7" s="88"/>
      <c r="AJ7" s="88"/>
      <c r="AK7" s="5"/>
      <c r="AL7" s="88" t="s">
        <v>6</v>
      </c>
      <c r="AM7" s="88"/>
      <c r="AN7" s="88"/>
      <c r="AO7" s="88"/>
      <c r="AP7" s="88"/>
      <c r="AQ7" s="88"/>
      <c r="AR7" s="88"/>
      <c r="AS7" s="88"/>
      <c r="AT7" s="85" t="s">
        <v>7</v>
      </c>
      <c r="AU7" s="86"/>
      <c r="AV7" s="86"/>
      <c r="AW7" s="86"/>
      <c r="AX7" s="86"/>
      <c r="AY7" s="86"/>
      <c r="AZ7" s="86"/>
      <c r="BA7" s="86"/>
      <c r="BB7" s="88" t="s">
        <v>8</v>
      </c>
      <c r="BC7" s="88"/>
      <c r="BD7" s="88"/>
      <c r="BE7" s="88"/>
      <c r="BF7" s="88"/>
      <c r="BG7" s="88"/>
      <c r="BH7" s="88"/>
      <c r="BI7" s="88"/>
      <c r="BJ7" s="4"/>
      <c r="BK7" s="4"/>
      <c r="BL7" s="6" t="s">
        <v>9</v>
      </c>
      <c r="BM7" s="7"/>
      <c r="BN7" s="7"/>
      <c r="BO7" s="7"/>
      <c r="BP7" s="7"/>
      <c r="BQ7" s="7"/>
      <c r="BR7" s="7"/>
      <c r="BS7" s="7"/>
      <c r="BT7" s="7"/>
      <c r="BU7" s="7"/>
      <c r="BV7" s="7"/>
      <c r="BW7" s="7"/>
      <c r="BX7" s="7"/>
      <c r="BY7" s="8"/>
    </row>
    <row r="8" spans="1:78" ht="18.75" customHeight="1">
      <c r="A8" s="2"/>
      <c r="B8" s="89" t="str">
        <f>データ!$I$6</f>
        <v>法適用</v>
      </c>
      <c r="C8" s="90"/>
      <c r="D8" s="90"/>
      <c r="E8" s="90"/>
      <c r="F8" s="90"/>
      <c r="G8" s="90"/>
      <c r="H8" s="90"/>
      <c r="I8" s="89" t="str">
        <f>データ!$J$6</f>
        <v>水道事業</v>
      </c>
      <c r="J8" s="90"/>
      <c r="K8" s="90"/>
      <c r="L8" s="90"/>
      <c r="M8" s="90"/>
      <c r="N8" s="90"/>
      <c r="O8" s="91"/>
      <c r="P8" s="92" t="str">
        <f>データ!$K$6</f>
        <v>末端給水事業</v>
      </c>
      <c r="Q8" s="92"/>
      <c r="R8" s="92"/>
      <c r="S8" s="92"/>
      <c r="T8" s="92"/>
      <c r="U8" s="92"/>
      <c r="V8" s="92"/>
      <c r="W8" s="92" t="str">
        <f>データ!$L$6</f>
        <v>A3</v>
      </c>
      <c r="X8" s="92"/>
      <c r="Y8" s="92"/>
      <c r="Z8" s="92"/>
      <c r="AA8" s="92"/>
      <c r="AB8" s="92"/>
      <c r="AC8" s="92"/>
      <c r="AD8" s="93" t="s">
        <v>116</v>
      </c>
      <c r="AE8" s="93"/>
      <c r="AF8" s="93"/>
      <c r="AG8" s="93"/>
      <c r="AH8" s="93"/>
      <c r="AI8" s="93"/>
      <c r="AJ8" s="93"/>
      <c r="AK8" s="5"/>
      <c r="AL8" s="80">
        <f>データ!$R$6</f>
        <v>137320</v>
      </c>
      <c r="AM8" s="80"/>
      <c r="AN8" s="80"/>
      <c r="AO8" s="80"/>
      <c r="AP8" s="80"/>
      <c r="AQ8" s="80"/>
      <c r="AR8" s="80"/>
      <c r="AS8" s="80"/>
      <c r="AT8" s="76">
        <f>データ!$S$6</f>
        <v>18.190000000000001</v>
      </c>
      <c r="AU8" s="77"/>
      <c r="AV8" s="77"/>
      <c r="AW8" s="77"/>
      <c r="AX8" s="77"/>
      <c r="AY8" s="77"/>
      <c r="AZ8" s="77"/>
      <c r="BA8" s="77"/>
      <c r="BB8" s="79">
        <f>データ!$T$6</f>
        <v>7549.2</v>
      </c>
      <c r="BC8" s="79"/>
      <c r="BD8" s="79"/>
      <c r="BE8" s="79"/>
      <c r="BF8" s="79"/>
      <c r="BG8" s="79"/>
      <c r="BH8" s="79"/>
      <c r="BI8" s="79"/>
      <c r="BJ8" s="4"/>
      <c r="BK8" s="4"/>
      <c r="BL8" s="83" t="s">
        <v>10</v>
      </c>
      <c r="BM8" s="84"/>
      <c r="BN8" s="9" t="s">
        <v>11</v>
      </c>
      <c r="BO8" s="10"/>
      <c r="BP8" s="10"/>
      <c r="BQ8" s="10"/>
      <c r="BR8" s="10"/>
      <c r="BS8" s="10"/>
      <c r="BT8" s="10"/>
      <c r="BU8" s="10"/>
      <c r="BV8" s="10"/>
      <c r="BW8" s="10"/>
      <c r="BX8" s="10"/>
      <c r="BY8" s="11"/>
    </row>
    <row r="9" spans="1:78" ht="18.75" customHeight="1">
      <c r="A9" s="2"/>
      <c r="B9" s="85" t="s">
        <v>12</v>
      </c>
      <c r="C9" s="86"/>
      <c r="D9" s="86"/>
      <c r="E9" s="86"/>
      <c r="F9" s="86"/>
      <c r="G9" s="86"/>
      <c r="H9" s="86"/>
      <c r="I9" s="85" t="s">
        <v>13</v>
      </c>
      <c r="J9" s="86"/>
      <c r="K9" s="86"/>
      <c r="L9" s="86"/>
      <c r="M9" s="86"/>
      <c r="N9" s="86"/>
      <c r="O9" s="87"/>
      <c r="P9" s="88" t="s">
        <v>14</v>
      </c>
      <c r="Q9" s="88"/>
      <c r="R9" s="88"/>
      <c r="S9" s="88"/>
      <c r="T9" s="88"/>
      <c r="U9" s="88"/>
      <c r="V9" s="88"/>
      <c r="W9" s="88" t="s">
        <v>15</v>
      </c>
      <c r="X9" s="88"/>
      <c r="Y9" s="88"/>
      <c r="Z9" s="88"/>
      <c r="AA9" s="88"/>
      <c r="AB9" s="88"/>
      <c r="AC9" s="88"/>
      <c r="AD9" s="2"/>
      <c r="AE9" s="2"/>
      <c r="AF9" s="2"/>
      <c r="AG9" s="2"/>
      <c r="AH9" s="5"/>
      <c r="AI9" s="5"/>
      <c r="AJ9" s="5"/>
      <c r="AK9" s="5"/>
      <c r="AL9" s="88" t="s">
        <v>16</v>
      </c>
      <c r="AM9" s="88"/>
      <c r="AN9" s="88"/>
      <c r="AO9" s="88"/>
      <c r="AP9" s="88"/>
      <c r="AQ9" s="88"/>
      <c r="AR9" s="88"/>
      <c r="AS9" s="88"/>
      <c r="AT9" s="85" t="s">
        <v>17</v>
      </c>
      <c r="AU9" s="86"/>
      <c r="AV9" s="86"/>
      <c r="AW9" s="86"/>
      <c r="AX9" s="86"/>
      <c r="AY9" s="86"/>
      <c r="AZ9" s="86"/>
      <c r="BA9" s="86"/>
      <c r="BB9" s="88" t="s">
        <v>18</v>
      </c>
      <c r="BC9" s="88"/>
      <c r="BD9" s="88"/>
      <c r="BE9" s="88"/>
      <c r="BF9" s="88"/>
      <c r="BG9" s="88"/>
      <c r="BH9" s="88"/>
      <c r="BI9" s="88"/>
      <c r="BJ9" s="4"/>
      <c r="BK9" s="4"/>
      <c r="BL9" s="74" t="s">
        <v>19</v>
      </c>
      <c r="BM9" s="75"/>
      <c r="BN9" s="12" t="s">
        <v>20</v>
      </c>
      <c r="BO9" s="13"/>
      <c r="BP9" s="13"/>
      <c r="BQ9" s="13"/>
      <c r="BR9" s="13"/>
      <c r="BS9" s="13"/>
      <c r="BT9" s="13"/>
      <c r="BU9" s="13"/>
      <c r="BV9" s="13"/>
      <c r="BW9" s="13"/>
      <c r="BX9" s="13"/>
      <c r="BY9" s="14"/>
    </row>
    <row r="10" spans="1:78" ht="18.75" customHeight="1">
      <c r="A10" s="2"/>
      <c r="B10" s="76" t="str">
        <f>データ!$N$6</f>
        <v>-</v>
      </c>
      <c r="C10" s="77"/>
      <c r="D10" s="77"/>
      <c r="E10" s="77"/>
      <c r="F10" s="77"/>
      <c r="G10" s="77"/>
      <c r="H10" s="77"/>
      <c r="I10" s="76">
        <f>データ!$O$6</f>
        <v>74.67</v>
      </c>
      <c r="J10" s="77"/>
      <c r="K10" s="77"/>
      <c r="L10" s="77"/>
      <c r="M10" s="77"/>
      <c r="N10" s="77"/>
      <c r="O10" s="78"/>
      <c r="P10" s="79">
        <f>データ!$P$6</f>
        <v>100</v>
      </c>
      <c r="Q10" s="79"/>
      <c r="R10" s="79"/>
      <c r="S10" s="79"/>
      <c r="T10" s="79"/>
      <c r="U10" s="79"/>
      <c r="V10" s="79"/>
      <c r="W10" s="80">
        <f>データ!$Q$6</f>
        <v>1717</v>
      </c>
      <c r="X10" s="80"/>
      <c r="Y10" s="80"/>
      <c r="Z10" s="80"/>
      <c r="AA10" s="80"/>
      <c r="AB10" s="80"/>
      <c r="AC10" s="80"/>
      <c r="AD10" s="2"/>
      <c r="AE10" s="2"/>
      <c r="AF10" s="2"/>
      <c r="AG10" s="2"/>
      <c r="AH10" s="5"/>
      <c r="AI10" s="5"/>
      <c r="AJ10" s="5"/>
      <c r="AK10" s="5"/>
      <c r="AL10" s="80">
        <f>データ!$U$6</f>
        <v>137788</v>
      </c>
      <c r="AM10" s="80"/>
      <c r="AN10" s="80"/>
      <c r="AO10" s="80"/>
      <c r="AP10" s="80"/>
      <c r="AQ10" s="80"/>
      <c r="AR10" s="80"/>
      <c r="AS10" s="80"/>
      <c r="AT10" s="76">
        <f>データ!$V$6</f>
        <v>18.170000000000002</v>
      </c>
      <c r="AU10" s="77"/>
      <c r="AV10" s="77"/>
      <c r="AW10" s="77"/>
      <c r="AX10" s="77"/>
      <c r="AY10" s="77"/>
      <c r="AZ10" s="77"/>
      <c r="BA10" s="77"/>
      <c r="BB10" s="79">
        <f>データ!$W$6</f>
        <v>7583.27</v>
      </c>
      <c r="BC10" s="79"/>
      <c r="BD10" s="79"/>
      <c r="BE10" s="79"/>
      <c r="BF10" s="79"/>
      <c r="BG10" s="79"/>
      <c r="BH10" s="79"/>
      <c r="BI10" s="79"/>
      <c r="BJ10" s="2"/>
      <c r="BK10" s="2"/>
      <c r="BL10" s="81" t="s">
        <v>21</v>
      </c>
      <c r="BM10" s="82"/>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68" t="s">
        <v>25</v>
      </c>
      <c r="BM14" s="69"/>
      <c r="BN14" s="69"/>
      <c r="BO14" s="69"/>
      <c r="BP14" s="69"/>
      <c r="BQ14" s="69"/>
      <c r="BR14" s="69"/>
      <c r="BS14" s="69"/>
      <c r="BT14" s="69"/>
      <c r="BU14" s="69"/>
      <c r="BV14" s="69"/>
      <c r="BW14" s="69"/>
      <c r="BX14" s="69"/>
      <c r="BY14" s="69"/>
      <c r="BZ14" s="70"/>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1"/>
      <c r="BM15" s="72"/>
      <c r="BN15" s="72"/>
      <c r="BO15" s="72"/>
      <c r="BP15" s="72"/>
      <c r="BQ15" s="72"/>
      <c r="BR15" s="72"/>
      <c r="BS15" s="72"/>
      <c r="BT15" s="72"/>
      <c r="BU15" s="72"/>
      <c r="BV15" s="72"/>
      <c r="BW15" s="72"/>
      <c r="BX15" s="72"/>
      <c r="BY15" s="72"/>
      <c r="BZ15" s="73"/>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105" t="s">
        <v>119</v>
      </c>
      <c r="BM16" s="106"/>
      <c r="BN16" s="106"/>
      <c r="BO16" s="106"/>
      <c r="BP16" s="106"/>
      <c r="BQ16" s="106"/>
      <c r="BR16" s="106"/>
      <c r="BS16" s="106"/>
      <c r="BT16" s="106"/>
      <c r="BU16" s="106"/>
      <c r="BV16" s="106"/>
      <c r="BW16" s="106"/>
      <c r="BX16" s="106"/>
      <c r="BY16" s="106"/>
      <c r="BZ16" s="10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105"/>
      <c r="BM17" s="106"/>
      <c r="BN17" s="106"/>
      <c r="BO17" s="106"/>
      <c r="BP17" s="106"/>
      <c r="BQ17" s="106"/>
      <c r="BR17" s="106"/>
      <c r="BS17" s="106"/>
      <c r="BT17" s="106"/>
      <c r="BU17" s="106"/>
      <c r="BV17" s="106"/>
      <c r="BW17" s="106"/>
      <c r="BX17" s="106"/>
      <c r="BY17" s="106"/>
      <c r="BZ17" s="10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105"/>
      <c r="BM18" s="106"/>
      <c r="BN18" s="106"/>
      <c r="BO18" s="106"/>
      <c r="BP18" s="106"/>
      <c r="BQ18" s="106"/>
      <c r="BR18" s="106"/>
      <c r="BS18" s="106"/>
      <c r="BT18" s="106"/>
      <c r="BU18" s="106"/>
      <c r="BV18" s="106"/>
      <c r="BW18" s="106"/>
      <c r="BX18" s="106"/>
      <c r="BY18" s="106"/>
      <c r="BZ18" s="10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105"/>
      <c r="BM19" s="106"/>
      <c r="BN19" s="106"/>
      <c r="BO19" s="106"/>
      <c r="BP19" s="106"/>
      <c r="BQ19" s="106"/>
      <c r="BR19" s="106"/>
      <c r="BS19" s="106"/>
      <c r="BT19" s="106"/>
      <c r="BU19" s="106"/>
      <c r="BV19" s="106"/>
      <c r="BW19" s="106"/>
      <c r="BX19" s="106"/>
      <c r="BY19" s="106"/>
      <c r="BZ19" s="10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105"/>
      <c r="BM20" s="106"/>
      <c r="BN20" s="106"/>
      <c r="BO20" s="106"/>
      <c r="BP20" s="106"/>
      <c r="BQ20" s="106"/>
      <c r="BR20" s="106"/>
      <c r="BS20" s="106"/>
      <c r="BT20" s="106"/>
      <c r="BU20" s="106"/>
      <c r="BV20" s="106"/>
      <c r="BW20" s="106"/>
      <c r="BX20" s="106"/>
      <c r="BY20" s="106"/>
      <c r="BZ20" s="10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105"/>
      <c r="BM21" s="106"/>
      <c r="BN21" s="106"/>
      <c r="BO21" s="106"/>
      <c r="BP21" s="106"/>
      <c r="BQ21" s="106"/>
      <c r="BR21" s="106"/>
      <c r="BS21" s="106"/>
      <c r="BT21" s="106"/>
      <c r="BU21" s="106"/>
      <c r="BV21" s="106"/>
      <c r="BW21" s="106"/>
      <c r="BX21" s="106"/>
      <c r="BY21" s="106"/>
      <c r="BZ21" s="10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105"/>
      <c r="BM22" s="106"/>
      <c r="BN22" s="106"/>
      <c r="BO22" s="106"/>
      <c r="BP22" s="106"/>
      <c r="BQ22" s="106"/>
      <c r="BR22" s="106"/>
      <c r="BS22" s="106"/>
      <c r="BT22" s="106"/>
      <c r="BU22" s="106"/>
      <c r="BV22" s="106"/>
      <c r="BW22" s="106"/>
      <c r="BX22" s="106"/>
      <c r="BY22" s="106"/>
      <c r="BZ22" s="10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105"/>
      <c r="BM23" s="106"/>
      <c r="BN23" s="106"/>
      <c r="BO23" s="106"/>
      <c r="BP23" s="106"/>
      <c r="BQ23" s="106"/>
      <c r="BR23" s="106"/>
      <c r="BS23" s="106"/>
      <c r="BT23" s="106"/>
      <c r="BU23" s="106"/>
      <c r="BV23" s="106"/>
      <c r="BW23" s="106"/>
      <c r="BX23" s="106"/>
      <c r="BY23" s="106"/>
      <c r="BZ23" s="10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105"/>
      <c r="BM24" s="106"/>
      <c r="BN24" s="106"/>
      <c r="BO24" s="106"/>
      <c r="BP24" s="106"/>
      <c r="BQ24" s="106"/>
      <c r="BR24" s="106"/>
      <c r="BS24" s="106"/>
      <c r="BT24" s="106"/>
      <c r="BU24" s="106"/>
      <c r="BV24" s="106"/>
      <c r="BW24" s="106"/>
      <c r="BX24" s="106"/>
      <c r="BY24" s="106"/>
      <c r="BZ24" s="10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105"/>
      <c r="BM25" s="106"/>
      <c r="BN25" s="106"/>
      <c r="BO25" s="106"/>
      <c r="BP25" s="106"/>
      <c r="BQ25" s="106"/>
      <c r="BR25" s="106"/>
      <c r="BS25" s="106"/>
      <c r="BT25" s="106"/>
      <c r="BU25" s="106"/>
      <c r="BV25" s="106"/>
      <c r="BW25" s="106"/>
      <c r="BX25" s="106"/>
      <c r="BY25" s="106"/>
      <c r="BZ25" s="10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105"/>
      <c r="BM26" s="106"/>
      <c r="BN26" s="106"/>
      <c r="BO26" s="106"/>
      <c r="BP26" s="106"/>
      <c r="BQ26" s="106"/>
      <c r="BR26" s="106"/>
      <c r="BS26" s="106"/>
      <c r="BT26" s="106"/>
      <c r="BU26" s="106"/>
      <c r="BV26" s="106"/>
      <c r="BW26" s="106"/>
      <c r="BX26" s="106"/>
      <c r="BY26" s="106"/>
      <c r="BZ26" s="10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105"/>
      <c r="BM27" s="106"/>
      <c r="BN27" s="106"/>
      <c r="BO27" s="106"/>
      <c r="BP27" s="106"/>
      <c r="BQ27" s="106"/>
      <c r="BR27" s="106"/>
      <c r="BS27" s="106"/>
      <c r="BT27" s="106"/>
      <c r="BU27" s="106"/>
      <c r="BV27" s="106"/>
      <c r="BW27" s="106"/>
      <c r="BX27" s="106"/>
      <c r="BY27" s="106"/>
      <c r="BZ27" s="10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105"/>
      <c r="BM28" s="106"/>
      <c r="BN28" s="106"/>
      <c r="BO28" s="106"/>
      <c r="BP28" s="106"/>
      <c r="BQ28" s="106"/>
      <c r="BR28" s="106"/>
      <c r="BS28" s="106"/>
      <c r="BT28" s="106"/>
      <c r="BU28" s="106"/>
      <c r="BV28" s="106"/>
      <c r="BW28" s="106"/>
      <c r="BX28" s="106"/>
      <c r="BY28" s="106"/>
      <c r="BZ28" s="10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105"/>
      <c r="BM29" s="106"/>
      <c r="BN29" s="106"/>
      <c r="BO29" s="106"/>
      <c r="BP29" s="106"/>
      <c r="BQ29" s="106"/>
      <c r="BR29" s="106"/>
      <c r="BS29" s="106"/>
      <c r="BT29" s="106"/>
      <c r="BU29" s="106"/>
      <c r="BV29" s="106"/>
      <c r="BW29" s="106"/>
      <c r="BX29" s="106"/>
      <c r="BY29" s="106"/>
      <c r="BZ29" s="10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105"/>
      <c r="BM30" s="106"/>
      <c r="BN30" s="106"/>
      <c r="BO30" s="106"/>
      <c r="BP30" s="106"/>
      <c r="BQ30" s="106"/>
      <c r="BR30" s="106"/>
      <c r="BS30" s="106"/>
      <c r="BT30" s="106"/>
      <c r="BU30" s="106"/>
      <c r="BV30" s="106"/>
      <c r="BW30" s="106"/>
      <c r="BX30" s="106"/>
      <c r="BY30" s="106"/>
      <c r="BZ30" s="10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105"/>
      <c r="BM31" s="106"/>
      <c r="BN31" s="106"/>
      <c r="BO31" s="106"/>
      <c r="BP31" s="106"/>
      <c r="BQ31" s="106"/>
      <c r="BR31" s="106"/>
      <c r="BS31" s="106"/>
      <c r="BT31" s="106"/>
      <c r="BU31" s="106"/>
      <c r="BV31" s="106"/>
      <c r="BW31" s="106"/>
      <c r="BX31" s="106"/>
      <c r="BY31" s="106"/>
      <c r="BZ31" s="10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105"/>
      <c r="BM32" s="106"/>
      <c r="BN32" s="106"/>
      <c r="BO32" s="106"/>
      <c r="BP32" s="106"/>
      <c r="BQ32" s="106"/>
      <c r="BR32" s="106"/>
      <c r="BS32" s="106"/>
      <c r="BT32" s="106"/>
      <c r="BU32" s="106"/>
      <c r="BV32" s="106"/>
      <c r="BW32" s="106"/>
      <c r="BX32" s="106"/>
      <c r="BY32" s="106"/>
      <c r="BZ32" s="10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105"/>
      <c r="BM33" s="106"/>
      <c r="BN33" s="106"/>
      <c r="BO33" s="106"/>
      <c r="BP33" s="106"/>
      <c r="BQ33" s="106"/>
      <c r="BR33" s="106"/>
      <c r="BS33" s="106"/>
      <c r="BT33" s="106"/>
      <c r="BU33" s="106"/>
      <c r="BV33" s="106"/>
      <c r="BW33" s="106"/>
      <c r="BX33" s="106"/>
      <c r="BY33" s="106"/>
      <c r="BZ33" s="10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105"/>
      <c r="BM34" s="106"/>
      <c r="BN34" s="106"/>
      <c r="BO34" s="106"/>
      <c r="BP34" s="106"/>
      <c r="BQ34" s="106"/>
      <c r="BR34" s="106"/>
      <c r="BS34" s="106"/>
      <c r="BT34" s="106"/>
      <c r="BU34" s="106"/>
      <c r="BV34" s="106"/>
      <c r="BW34" s="106"/>
      <c r="BX34" s="106"/>
      <c r="BY34" s="106"/>
      <c r="BZ34" s="10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105"/>
      <c r="BM35" s="106"/>
      <c r="BN35" s="106"/>
      <c r="BO35" s="106"/>
      <c r="BP35" s="106"/>
      <c r="BQ35" s="106"/>
      <c r="BR35" s="106"/>
      <c r="BS35" s="106"/>
      <c r="BT35" s="106"/>
      <c r="BU35" s="106"/>
      <c r="BV35" s="106"/>
      <c r="BW35" s="106"/>
      <c r="BX35" s="106"/>
      <c r="BY35" s="106"/>
      <c r="BZ35" s="10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105"/>
      <c r="BM36" s="106"/>
      <c r="BN36" s="106"/>
      <c r="BO36" s="106"/>
      <c r="BP36" s="106"/>
      <c r="BQ36" s="106"/>
      <c r="BR36" s="106"/>
      <c r="BS36" s="106"/>
      <c r="BT36" s="106"/>
      <c r="BU36" s="106"/>
      <c r="BV36" s="106"/>
      <c r="BW36" s="106"/>
      <c r="BX36" s="106"/>
      <c r="BY36" s="106"/>
      <c r="BZ36" s="10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105"/>
      <c r="BM37" s="106"/>
      <c r="BN37" s="106"/>
      <c r="BO37" s="106"/>
      <c r="BP37" s="106"/>
      <c r="BQ37" s="106"/>
      <c r="BR37" s="106"/>
      <c r="BS37" s="106"/>
      <c r="BT37" s="106"/>
      <c r="BU37" s="106"/>
      <c r="BV37" s="106"/>
      <c r="BW37" s="106"/>
      <c r="BX37" s="106"/>
      <c r="BY37" s="106"/>
      <c r="BZ37" s="10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105"/>
      <c r="BM38" s="106"/>
      <c r="BN38" s="106"/>
      <c r="BO38" s="106"/>
      <c r="BP38" s="106"/>
      <c r="BQ38" s="106"/>
      <c r="BR38" s="106"/>
      <c r="BS38" s="106"/>
      <c r="BT38" s="106"/>
      <c r="BU38" s="106"/>
      <c r="BV38" s="106"/>
      <c r="BW38" s="106"/>
      <c r="BX38" s="106"/>
      <c r="BY38" s="106"/>
      <c r="BZ38" s="10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105"/>
      <c r="BM39" s="106"/>
      <c r="BN39" s="106"/>
      <c r="BO39" s="106"/>
      <c r="BP39" s="106"/>
      <c r="BQ39" s="106"/>
      <c r="BR39" s="106"/>
      <c r="BS39" s="106"/>
      <c r="BT39" s="106"/>
      <c r="BU39" s="106"/>
      <c r="BV39" s="106"/>
      <c r="BW39" s="106"/>
      <c r="BX39" s="106"/>
      <c r="BY39" s="106"/>
      <c r="BZ39" s="10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105"/>
      <c r="BM40" s="106"/>
      <c r="BN40" s="106"/>
      <c r="BO40" s="106"/>
      <c r="BP40" s="106"/>
      <c r="BQ40" s="106"/>
      <c r="BR40" s="106"/>
      <c r="BS40" s="106"/>
      <c r="BT40" s="106"/>
      <c r="BU40" s="106"/>
      <c r="BV40" s="106"/>
      <c r="BW40" s="106"/>
      <c r="BX40" s="106"/>
      <c r="BY40" s="106"/>
      <c r="BZ40" s="10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105"/>
      <c r="BM41" s="106"/>
      <c r="BN41" s="106"/>
      <c r="BO41" s="106"/>
      <c r="BP41" s="106"/>
      <c r="BQ41" s="106"/>
      <c r="BR41" s="106"/>
      <c r="BS41" s="106"/>
      <c r="BT41" s="106"/>
      <c r="BU41" s="106"/>
      <c r="BV41" s="106"/>
      <c r="BW41" s="106"/>
      <c r="BX41" s="106"/>
      <c r="BY41" s="106"/>
      <c r="BZ41" s="10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105"/>
      <c r="BM42" s="106"/>
      <c r="BN42" s="106"/>
      <c r="BO42" s="106"/>
      <c r="BP42" s="106"/>
      <c r="BQ42" s="106"/>
      <c r="BR42" s="106"/>
      <c r="BS42" s="106"/>
      <c r="BT42" s="106"/>
      <c r="BU42" s="106"/>
      <c r="BV42" s="106"/>
      <c r="BW42" s="106"/>
      <c r="BX42" s="106"/>
      <c r="BY42" s="106"/>
      <c r="BZ42" s="10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105"/>
      <c r="BM43" s="106"/>
      <c r="BN43" s="106"/>
      <c r="BO43" s="106"/>
      <c r="BP43" s="106"/>
      <c r="BQ43" s="106"/>
      <c r="BR43" s="106"/>
      <c r="BS43" s="106"/>
      <c r="BT43" s="106"/>
      <c r="BU43" s="106"/>
      <c r="BV43" s="106"/>
      <c r="BW43" s="106"/>
      <c r="BX43" s="106"/>
      <c r="BY43" s="106"/>
      <c r="BZ43" s="10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105"/>
      <c r="BM44" s="106"/>
      <c r="BN44" s="106"/>
      <c r="BO44" s="106"/>
      <c r="BP44" s="106"/>
      <c r="BQ44" s="106"/>
      <c r="BR44" s="106"/>
      <c r="BS44" s="106"/>
      <c r="BT44" s="106"/>
      <c r="BU44" s="106"/>
      <c r="BV44" s="106"/>
      <c r="BW44" s="106"/>
      <c r="BX44" s="106"/>
      <c r="BY44" s="106"/>
      <c r="BZ44" s="10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8" t="s">
        <v>62</v>
      </c>
      <c r="I3" s="99"/>
      <c r="J3" s="99"/>
      <c r="K3" s="99"/>
      <c r="L3" s="99"/>
      <c r="M3" s="99"/>
      <c r="N3" s="99"/>
      <c r="O3" s="99"/>
      <c r="P3" s="99"/>
      <c r="Q3" s="99"/>
      <c r="R3" s="99"/>
      <c r="S3" s="99"/>
      <c r="T3" s="99"/>
      <c r="U3" s="99"/>
      <c r="V3" s="99"/>
      <c r="W3" s="100"/>
      <c r="X3" s="104" t="s">
        <v>63</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64</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c r="A4" s="29" t="s">
        <v>65</v>
      </c>
      <c r="B4" s="31"/>
      <c r="C4" s="31"/>
      <c r="D4" s="31"/>
      <c r="E4" s="31"/>
      <c r="F4" s="31"/>
      <c r="G4" s="31"/>
      <c r="H4" s="101"/>
      <c r="I4" s="102"/>
      <c r="J4" s="102"/>
      <c r="K4" s="102"/>
      <c r="L4" s="102"/>
      <c r="M4" s="102"/>
      <c r="N4" s="102"/>
      <c r="O4" s="102"/>
      <c r="P4" s="102"/>
      <c r="Q4" s="102"/>
      <c r="R4" s="102"/>
      <c r="S4" s="102"/>
      <c r="T4" s="102"/>
      <c r="U4" s="102"/>
      <c r="V4" s="102"/>
      <c r="W4" s="103"/>
      <c r="X4" s="97" t="s">
        <v>66</v>
      </c>
      <c r="Y4" s="97"/>
      <c r="Z4" s="97"/>
      <c r="AA4" s="97"/>
      <c r="AB4" s="97"/>
      <c r="AC4" s="97"/>
      <c r="AD4" s="97"/>
      <c r="AE4" s="97"/>
      <c r="AF4" s="97"/>
      <c r="AG4" s="97"/>
      <c r="AH4" s="97"/>
      <c r="AI4" s="97" t="s">
        <v>67</v>
      </c>
      <c r="AJ4" s="97"/>
      <c r="AK4" s="97"/>
      <c r="AL4" s="97"/>
      <c r="AM4" s="97"/>
      <c r="AN4" s="97"/>
      <c r="AO4" s="97"/>
      <c r="AP4" s="97"/>
      <c r="AQ4" s="97"/>
      <c r="AR4" s="97"/>
      <c r="AS4" s="97"/>
      <c r="AT4" s="97" t="s">
        <v>68</v>
      </c>
      <c r="AU4" s="97"/>
      <c r="AV4" s="97"/>
      <c r="AW4" s="97"/>
      <c r="AX4" s="97"/>
      <c r="AY4" s="97"/>
      <c r="AZ4" s="97"/>
      <c r="BA4" s="97"/>
      <c r="BB4" s="97"/>
      <c r="BC4" s="97"/>
      <c r="BD4" s="97"/>
      <c r="BE4" s="97" t="s">
        <v>69</v>
      </c>
      <c r="BF4" s="97"/>
      <c r="BG4" s="97"/>
      <c r="BH4" s="97"/>
      <c r="BI4" s="97"/>
      <c r="BJ4" s="97"/>
      <c r="BK4" s="97"/>
      <c r="BL4" s="97"/>
      <c r="BM4" s="97"/>
      <c r="BN4" s="97"/>
      <c r="BO4" s="97"/>
      <c r="BP4" s="97" t="s">
        <v>70</v>
      </c>
      <c r="BQ4" s="97"/>
      <c r="BR4" s="97"/>
      <c r="BS4" s="97"/>
      <c r="BT4" s="97"/>
      <c r="BU4" s="97"/>
      <c r="BV4" s="97"/>
      <c r="BW4" s="97"/>
      <c r="BX4" s="97"/>
      <c r="BY4" s="97"/>
      <c r="BZ4" s="97"/>
      <c r="CA4" s="97" t="s">
        <v>71</v>
      </c>
      <c r="CB4" s="97"/>
      <c r="CC4" s="97"/>
      <c r="CD4" s="97"/>
      <c r="CE4" s="97"/>
      <c r="CF4" s="97"/>
      <c r="CG4" s="97"/>
      <c r="CH4" s="97"/>
      <c r="CI4" s="97"/>
      <c r="CJ4" s="97"/>
      <c r="CK4" s="97"/>
      <c r="CL4" s="97" t="s">
        <v>72</v>
      </c>
      <c r="CM4" s="97"/>
      <c r="CN4" s="97"/>
      <c r="CO4" s="97"/>
      <c r="CP4" s="97"/>
      <c r="CQ4" s="97"/>
      <c r="CR4" s="97"/>
      <c r="CS4" s="97"/>
      <c r="CT4" s="97"/>
      <c r="CU4" s="97"/>
      <c r="CV4" s="97"/>
      <c r="CW4" s="97" t="s">
        <v>73</v>
      </c>
      <c r="CX4" s="97"/>
      <c r="CY4" s="97"/>
      <c r="CZ4" s="97"/>
      <c r="DA4" s="97"/>
      <c r="DB4" s="97"/>
      <c r="DC4" s="97"/>
      <c r="DD4" s="97"/>
      <c r="DE4" s="97"/>
      <c r="DF4" s="97"/>
      <c r="DG4" s="97"/>
      <c r="DH4" s="97" t="s">
        <v>74</v>
      </c>
      <c r="DI4" s="97"/>
      <c r="DJ4" s="97"/>
      <c r="DK4" s="97"/>
      <c r="DL4" s="97"/>
      <c r="DM4" s="97"/>
      <c r="DN4" s="97"/>
      <c r="DO4" s="97"/>
      <c r="DP4" s="97"/>
      <c r="DQ4" s="97"/>
      <c r="DR4" s="97"/>
      <c r="DS4" s="97" t="s">
        <v>75</v>
      </c>
      <c r="DT4" s="97"/>
      <c r="DU4" s="97"/>
      <c r="DV4" s="97"/>
      <c r="DW4" s="97"/>
      <c r="DX4" s="97"/>
      <c r="DY4" s="97"/>
      <c r="DZ4" s="97"/>
      <c r="EA4" s="97"/>
      <c r="EB4" s="97"/>
      <c r="EC4" s="97"/>
      <c r="ED4" s="97" t="s">
        <v>76</v>
      </c>
      <c r="EE4" s="97"/>
      <c r="EF4" s="97"/>
      <c r="EG4" s="97"/>
      <c r="EH4" s="97"/>
      <c r="EI4" s="97"/>
      <c r="EJ4" s="97"/>
      <c r="EK4" s="97"/>
      <c r="EL4" s="97"/>
      <c r="EM4" s="97"/>
      <c r="EN4" s="97"/>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112241</v>
      </c>
      <c r="D6" s="34">
        <f t="shared" si="3"/>
        <v>46</v>
      </c>
      <c r="E6" s="34">
        <f t="shared" si="3"/>
        <v>1</v>
      </c>
      <c r="F6" s="34">
        <f t="shared" si="3"/>
        <v>0</v>
      </c>
      <c r="G6" s="34">
        <f t="shared" si="3"/>
        <v>1</v>
      </c>
      <c r="H6" s="34" t="str">
        <f t="shared" si="3"/>
        <v>埼玉県　戸田市</v>
      </c>
      <c r="I6" s="34" t="str">
        <f t="shared" si="3"/>
        <v>法適用</v>
      </c>
      <c r="J6" s="34" t="str">
        <f t="shared" si="3"/>
        <v>水道事業</v>
      </c>
      <c r="K6" s="34" t="str">
        <f t="shared" si="3"/>
        <v>末端給水事業</v>
      </c>
      <c r="L6" s="34" t="str">
        <f t="shared" si="3"/>
        <v>A3</v>
      </c>
      <c r="M6" s="34">
        <f t="shared" si="3"/>
        <v>0</v>
      </c>
      <c r="N6" s="35" t="str">
        <f t="shared" si="3"/>
        <v>-</v>
      </c>
      <c r="O6" s="35">
        <f t="shared" si="3"/>
        <v>74.67</v>
      </c>
      <c r="P6" s="35">
        <f t="shared" si="3"/>
        <v>100</v>
      </c>
      <c r="Q6" s="35">
        <f t="shared" si="3"/>
        <v>1717</v>
      </c>
      <c r="R6" s="35">
        <f t="shared" si="3"/>
        <v>137320</v>
      </c>
      <c r="S6" s="35">
        <f t="shared" si="3"/>
        <v>18.190000000000001</v>
      </c>
      <c r="T6" s="35">
        <f t="shared" si="3"/>
        <v>7549.2</v>
      </c>
      <c r="U6" s="35">
        <f t="shared" si="3"/>
        <v>137788</v>
      </c>
      <c r="V6" s="35">
        <f t="shared" si="3"/>
        <v>18.170000000000002</v>
      </c>
      <c r="W6" s="35">
        <f t="shared" si="3"/>
        <v>7583.27</v>
      </c>
      <c r="X6" s="36">
        <f>IF(X7="",NA(),X7)</f>
        <v>112.45</v>
      </c>
      <c r="Y6" s="36">
        <f t="shared" ref="Y6:AG6" si="4">IF(Y7="",NA(),Y7)</f>
        <v>113.62</v>
      </c>
      <c r="Z6" s="36">
        <f t="shared" si="4"/>
        <v>113.23</v>
      </c>
      <c r="AA6" s="36">
        <f t="shared" si="4"/>
        <v>111.73</v>
      </c>
      <c r="AB6" s="36">
        <f t="shared" si="4"/>
        <v>108.08</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458.51</v>
      </c>
      <c r="AU6" s="36">
        <f t="shared" ref="AU6:BC6" si="6">IF(AU7="",NA(),AU7)</f>
        <v>662.85</v>
      </c>
      <c r="AV6" s="36">
        <f t="shared" si="6"/>
        <v>220.54</v>
      </c>
      <c r="AW6" s="36">
        <f t="shared" si="6"/>
        <v>151.6</v>
      </c>
      <c r="AX6" s="36">
        <f t="shared" si="6"/>
        <v>206.31</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294.33999999999997</v>
      </c>
      <c r="BF6" s="36">
        <f t="shared" ref="BF6:BN6" si="7">IF(BF7="",NA(),BF7)</f>
        <v>275.33999999999997</v>
      </c>
      <c r="BG6" s="36">
        <f t="shared" si="7"/>
        <v>257.58999999999997</v>
      </c>
      <c r="BH6" s="36">
        <f t="shared" si="7"/>
        <v>239.01</v>
      </c>
      <c r="BI6" s="36">
        <f t="shared" si="7"/>
        <v>219.12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93.54</v>
      </c>
      <c r="BQ6" s="36">
        <f t="shared" ref="BQ6:BY6" si="8">IF(BQ7="",NA(),BQ7)</f>
        <v>93.33</v>
      </c>
      <c r="BR6" s="36">
        <f t="shared" si="8"/>
        <v>97.06</v>
      </c>
      <c r="BS6" s="36">
        <f t="shared" si="8"/>
        <v>94.52</v>
      </c>
      <c r="BT6" s="36">
        <f t="shared" si="8"/>
        <v>94.54</v>
      </c>
      <c r="BU6" s="36">
        <f t="shared" si="8"/>
        <v>100.16</v>
      </c>
      <c r="BV6" s="36">
        <f t="shared" si="8"/>
        <v>100.07</v>
      </c>
      <c r="BW6" s="36">
        <f t="shared" si="8"/>
        <v>106.22</v>
      </c>
      <c r="BX6" s="36">
        <f t="shared" si="8"/>
        <v>106.69</v>
      </c>
      <c r="BY6" s="36">
        <f t="shared" si="8"/>
        <v>106.52</v>
      </c>
      <c r="BZ6" s="35" t="str">
        <f>IF(BZ7="","",IF(BZ7="-","【-】","【"&amp;SUBSTITUTE(TEXT(BZ7,"#,##0.00"),"-","△")&amp;"】"))</f>
        <v>【105.59】</v>
      </c>
      <c r="CA6" s="36">
        <f>IF(CA7="",NA(),CA7)</f>
        <v>146.28</v>
      </c>
      <c r="CB6" s="36">
        <f t="shared" ref="CB6:CJ6" si="9">IF(CB7="",NA(),CB7)</f>
        <v>146.05000000000001</v>
      </c>
      <c r="CC6" s="36">
        <f t="shared" si="9"/>
        <v>140.37</v>
      </c>
      <c r="CD6" s="36">
        <f t="shared" si="9"/>
        <v>143.09</v>
      </c>
      <c r="CE6" s="36">
        <f t="shared" si="9"/>
        <v>142.33000000000001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66.89</v>
      </c>
      <c r="CM6" s="36">
        <f t="shared" ref="CM6:CU6" si="10">IF(CM7="",NA(),CM7)</f>
        <v>68.09</v>
      </c>
      <c r="CN6" s="36">
        <f t="shared" si="10"/>
        <v>69.14</v>
      </c>
      <c r="CO6" s="36">
        <f t="shared" si="10"/>
        <v>68.83</v>
      </c>
      <c r="CP6" s="36">
        <f t="shared" si="10"/>
        <v>69.91</v>
      </c>
      <c r="CQ6" s="36">
        <f t="shared" si="10"/>
        <v>62.5</v>
      </c>
      <c r="CR6" s="36">
        <f t="shared" si="10"/>
        <v>62.45</v>
      </c>
      <c r="CS6" s="36">
        <f t="shared" si="10"/>
        <v>62.12</v>
      </c>
      <c r="CT6" s="36">
        <f t="shared" si="10"/>
        <v>62.26</v>
      </c>
      <c r="CU6" s="36">
        <f t="shared" si="10"/>
        <v>62.1</v>
      </c>
      <c r="CV6" s="35" t="str">
        <f>IF(CV7="","",IF(CV7="-","【-】","【"&amp;SUBSTITUTE(TEXT(CV7,"#,##0.00"),"-","△")&amp;"】"))</f>
        <v>【59.94】</v>
      </c>
      <c r="CW6" s="36">
        <f>IF(CW7="",NA(),CW7)</f>
        <v>94.94</v>
      </c>
      <c r="CX6" s="36">
        <f t="shared" ref="CX6:DF6" si="11">IF(CX7="",NA(),CX7)</f>
        <v>93.95</v>
      </c>
      <c r="CY6" s="36">
        <f t="shared" si="11"/>
        <v>92.29</v>
      </c>
      <c r="CZ6" s="36">
        <f t="shared" si="11"/>
        <v>92.9</v>
      </c>
      <c r="DA6" s="36">
        <f t="shared" si="11"/>
        <v>92.08</v>
      </c>
      <c r="DB6" s="36">
        <f t="shared" si="11"/>
        <v>89.62</v>
      </c>
      <c r="DC6" s="36">
        <f t="shared" si="11"/>
        <v>89.76</v>
      </c>
      <c r="DD6" s="36">
        <f t="shared" si="11"/>
        <v>89.45</v>
      </c>
      <c r="DE6" s="36">
        <f t="shared" si="11"/>
        <v>89.5</v>
      </c>
      <c r="DF6" s="36">
        <f t="shared" si="11"/>
        <v>89.52</v>
      </c>
      <c r="DG6" s="35" t="str">
        <f>IF(DG7="","",IF(DG7="-","【-】","【"&amp;SUBSTITUTE(TEXT(DG7,"#,##0.00"),"-","△")&amp;"】"))</f>
        <v>【90.22】</v>
      </c>
      <c r="DH6" s="36">
        <f>IF(DH7="",NA(),DH7)</f>
        <v>38.83</v>
      </c>
      <c r="DI6" s="36">
        <f t="shared" ref="DI6:DQ6" si="12">IF(DI7="",NA(),DI7)</f>
        <v>40.049999999999997</v>
      </c>
      <c r="DJ6" s="36">
        <f t="shared" si="12"/>
        <v>42.04</v>
      </c>
      <c r="DK6" s="36">
        <f t="shared" si="12"/>
        <v>43.24</v>
      </c>
      <c r="DL6" s="36">
        <f t="shared" si="12"/>
        <v>44.62</v>
      </c>
      <c r="DM6" s="36">
        <f t="shared" si="12"/>
        <v>40.21</v>
      </c>
      <c r="DN6" s="36">
        <f t="shared" si="12"/>
        <v>41.12</v>
      </c>
      <c r="DO6" s="36">
        <f t="shared" si="12"/>
        <v>44.91</v>
      </c>
      <c r="DP6" s="36">
        <f t="shared" si="12"/>
        <v>45.89</v>
      </c>
      <c r="DQ6" s="36">
        <f t="shared" si="12"/>
        <v>46.58</v>
      </c>
      <c r="DR6" s="35" t="str">
        <f>IF(DR7="","",IF(DR7="-","【-】","【"&amp;SUBSTITUTE(TEXT(DR7,"#,##0.00"),"-","△")&amp;"】"))</f>
        <v>【47.91】</v>
      </c>
      <c r="DS6" s="36">
        <f>IF(DS7="",NA(),DS7)</f>
        <v>7.6</v>
      </c>
      <c r="DT6" s="36">
        <f t="shared" ref="DT6:EB6" si="13">IF(DT7="",NA(),DT7)</f>
        <v>10.26</v>
      </c>
      <c r="DU6" s="36">
        <f t="shared" si="13"/>
        <v>10.25</v>
      </c>
      <c r="DV6" s="36">
        <f t="shared" si="13"/>
        <v>14.36</v>
      </c>
      <c r="DW6" s="36">
        <f t="shared" si="13"/>
        <v>13.83</v>
      </c>
      <c r="DX6" s="36">
        <f t="shared" si="13"/>
        <v>10.19</v>
      </c>
      <c r="DY6" s="36">
        <f t="shared" si="13"/>
        <v>10.9</v>
      </c>
      <c r="DZ6" s="36">
        <f t="shared" si="13"/>
        <v>12.03</v>
      </c>
      <c r="EA6" s="36">
        <f t="shared" si="13"/>
        <v>13.14</v>
      </c>
      <c r="EB6" s="36">
        <f t="shared" si="13"/>
        <v>14.45</v>
      </c>
      <c r="EC6" s="35" t="str">
        <f>IF(EC7="","",IF(EC7="-","【-】","【"&amp;SUBSTITUTE(TEXT(EC7,"#,##0.00"),"-","△")&amp;"】"))</f>
        <v>【15.00】</v>
      </c>
      <c r="ED6" s="36">
        <f>IF(ED7="",NA(),ED7)</f>
        <v>0.5</v>
      </c>
      <c r="EE6" s="36">
        <f t="shared" ref="EE6:EM6" si="14">IF(EE7="",NA(),EE7)</f>
        <v>0.53</v>
      </c>
      <c r="EF6" s="36">
        <f t="shared" si="14"/>
        <v>0.39</v>
      </c>
      <c r="EG6" s="36">
        <f t="shared" si="14"/>
        <v>0.56000000000000005</v>
      </c>
      <c r="EH6" s="36">
        <f t="shared" si="14"/>
        <v>0.61</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112241</v>
      </c>
      <c r="D7" s="38">
        <v>46</v>
      </c>
      <c r="E7" s="38">
        <v>1</v>
      </c>
      <c r="F7" s="38">
        <v>0</v>
      </c>
      <c r="G7" s="38">
        <v>1</v>
      </c>
      <c r="H7" s="38" t="s">
        <v>105</v>
      </c>
      <c r="I7" s="38" t="s">
        <v>106</v>
      </c>
      <c r="J7" s="38" t="s">
        <v>107</v>
      </c>
      <c r="K7" s="38" t="s">
        <v>108</v>
      </c>
      <c r="L7" s="38" t="s">
        <v>109</v>
      </c>
      <c r="M7" s="38"/>
      <c r="N7" s="39" t="s">
        <v>110</v>
      </c>
      <c r="O7" s="39">
        <v>74.67</v>
      </c>
      <c r="P7" s="39">
        <v>100</v>
      </c>
      <c r="Q7" s="39">
        <v>1717</v>
      </c>
      <c r="R7" s="39">
        <v>137320</v>
      </c>
      <c r="S7" s="39">
        <v>18.190000000000001</v>
      </c>
      <c r="T7" s="39">
        <v>7549.2</v>
      </c>
      <c r="U7" s="39">
        <v>137788</v>
      </c>
      <c r="V7" s="39">
        <v>18.170000000000002</v>
      </c>
      <c r="W7" s="39">
        <v>7583.27</v>
      </c>
      <c r="X7" s="39">
        <v>112.45</v>
      </c>
      <c r="Y7" s="39">
        <v>113.62</v>
      </c>
      <c r="Z7" s="39">
        <v>113.23</v>
      </c>
      <c r="AA7" s="39">
        <v>111.73</v>
      </c>
      <c r="AB7" s="39">
        <v>108.08</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458.51</v>
      </c>
      <c r="AU7" s="39">
        <v>662.85</v>
      </c>
      <c r="AV7" s="39">
        <v>220.54</v>
      </c>
      <c r="AW7" s="39">
        <v>151.6</v>
      </c>
      <c r="AX7" s="39">
        <v>206.31</v>
      </c>
      <c r="AY7" s="39">
        <v>633.30999999999995</v>
      </c>
      <c r="AZ7" s="39">
        <v>648.09</v>
      </c>
      <c r="BA7" s="39">
        <v>344.19</v>
      </c>
      <c r="BB7" s="39">
        <v>352.05</v>
      </c>
      <c r="BC7" s="39">
        <v>349.04</v>
      </c>
      <c r="BD7" s="39">
        <v>262.87</v>
      </c>
      <c r="BE7" s="39">
        <v>294.33999999999997</v>
      </c>
      <c r="BF7" s="39">
        <v>275.33999999999997</v>
      </c>
      <c r="BG7" s="39">
        <v>257.58999999999997</v>
      </c>
      <c r="BH7" s="39">
        <v>239.01</v>
      </c>
      <c r="BI7" s="39">
        <v>219.12</v>
      </c>
      <c r="BJ7" s="39">
        <v>257.41000000000003</v>
      </c>
      <c r="BK7" s="39">
        <v>253.86</v>
      </c>
      <c r="BL7" s="39">
        <v>252.09</v>
      </c>
      <c r="BM7" s="39">
        <v>250.76</v>
      </c>
      <c r="BN7" s="39">
        <v>254.54</v>
      </c>
      <c r="BO7" s="39">
        <v>270.87</v>
      </c>
      <c r="BP7" s="39">
        <v>93.54</v>
      </c>
      <c r="BQ7" s="39">
        <v>93.33</v>
      </c>
      <c r="BR7" s="39">
        <v>97.06</v>
      </c>
      <c r="BS7" s="39">
        <v>94.52</v>
      </c>
      <c r="BT7" s="39">
        <v>94.54</v>
      </c>
      <c r="BU7" s="39">
        <v>100.16</v>
      </c>
      <c r="BV7" s="39">
        <v>100.07</v>
      </c>
      <c r="BW7" s="39">
        <v>106.22</v>
      </c>
      <c r="BX7" s="39">
        <v>106.69</v>
      </c>
      <c r="BY7" s="39">
        <v>106.52</v>
      </c>
      <c r="BZ7" s="39">
        <v>105.59</v>
      </c>
      <c r="CA7" s="39">
        <v>146.28</v>
      </c>
      <c r="CB7" s="39">
        <v>146.05000000000001</v>
      </c>
      <c r="CC7" s="39">
        <v>140.37</v>
      </c>
      <c r="CD7" s="39">
        <v>143.09</v>
      </c>
      <c r="CE7" s="39">
        <v>142.33000000000001</v>
      </c>
      <c r="CF7" s="39">
        <v>166.17</v>
      </c>
      <c r="CG7" s="39">
        <v>164.93</v>
      </c>
      <c r="CH7" s="39">
        <v>155.22999999999999</v>
      </c>
      <c r="CI7" s="39">
        <v>154.91999999999999</v>
      </c>
      <c r="CJ7" s="39">
        <v>155.80000000000001</v>
      </c>
      <c r="CK7" s="39">
        <v>163.27000000000001</v>
      </c>
      <c r="CL7" s="39">
        <v>66.89</v>
      </c>
      <c r="CM7" s="39">
        <v>68.09</v>
      </c>
      <c r="CN7" s="39">
        <v>69.14</v>
      </c>
      <c r="CO7" s="39">
        <v>68.83</v>
      </c>
      <c r="CP7" s="39">
        <v>69.91</v>
      </c>
      <c r="CQ7" s="39">
        <v>62.5</v>
      </c>
      <c r="CR7" s="39">
        <v>62.45</v>
      </c>
      <c r="CS7" s="39">
        <v>62.12</v>
      </c>
      <c r="CT7" s="39">
        <v>62.26</v>
      </c>
      <c r="CU7" s="39">
        <v>62.1</v>
      </c>
      <c r="CV7" s="39">
        <v>59.94</v>
      </c>
      <c r="CW7" s="39">
        <v>94.94</v>
      </c>
      <c r="CX7" s="39">
        <v>93.95</v>
      </c>
      <c r="CY7" s="39">
        <v>92.29</v>
      </c>
      <c r="CZ7" s="39">
        <v>92.9</v>
      </c>
      <c r="DA7" s="39">
        <v>92.08</v>
      </c>
      <c r="DB7" s="39">
        <v>89.62</v>
      </c>
      <c r="DC7" s="39">
        <v>89.76</v>
      </c>
      <c r="DD7" s="39">
        <v>89.45</v>
      </c>
      <c r="DE7" s="39">
        <v>89.5</v>
      </c>
      <c r="DF7" s="39">
        <v>89.52</v>
      </c>
      <c r="DG7" s="39">
        <v>90.22</v>
      </c>
      <c r="DH7" s="39">
        <v>38.83</v>
      </c>
      <c r="DI7" s="39">
        <v>40.049999999999997</v>
      </c>
      <c r="DJ7" s="39">
        <v>42.04</v>
      </c>
      <c r="DK7" s="39">
        <v>43.24</v>
      </c>
      <c r="DL7" s="39">
        <v>44.62</v>
      </c>
      <c r="DM7" s="39">
        <v>40.21</v>
      </c>
      <c r="DN7" s="39">
        <v>41.12</v>
      </c>
      <c r="DO7" s="39">
        <v>44.91</v>
      </c>
      <c r="DP7" s="39">
        <v>45.89</v>
      </c>
      <c r="DQ7" s="39">
        <v>46.58</v>
      </c>
      <c r="DR7" s="39">
        <v>47.91</v>
      </c>
      <c r="DS7" s="39">
        <v>7.6</v>
      </c>
      <c r="DT7" s="39">
        <v>10.26</v>
      </c>
      <c r="DU7" s="39">
        <v>10.25</v>
      </c>
      <c r="DV7" s="39">
        <v>14.36</v>
      </c>
      <c r="DW7" s="39">
        <v>13.83</v>
      </c>
      <c r="DX7" s="39">
        <v>10.19</v>
      </c>
      <c r="DY7" s="39">
        <v>10.9</v>
      </c>
      <c r="DZ7" s="39">
        <v>12.03</v>
      </c>
      <c r="EA7" s="39">
        <v>13.14</v>
      </c>
      <c r="EB7" s="39">
        <v>14.45</v>
      </c>
      <c r="EC7" s="39">
        <v>15</v>
      </c>
      <c r="ED7" s="39">
        <v>0.5</v>
      </c>
      <c r="EE7" s="39">
        <v>0.53</v>
      </c>
      <c r="EF7" s="39">
        <v>0.39</v>
      </c>
      <c r="EG7" s="39">
        <v>0.56000000000000005</v>
      </c>
      <c r="EH7" s="39">
        <v>0.61</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お客様</cp:lastModifiedBy>
  <dcterms:created xsi:type="dcterms:W3CDTF">2017-12-25T01:24:58Z</dcterms:created>
  <dcterms:modified xsi:type="dcterms:W3CDTF">2018-02-22T00:41:24Z</dcterms:modified>
</cp:coreProperties>
</file>