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06246\Desktop\経営比較分析表\経営比較分析表\"/>
    </mc:Choice>
  </mc:AlternateContent>
  <workbookProtection workbookPassword="B319" lockStructure="1"/>
  <bookViews>
    <workbookView xWindow="240" yWindow="90" windowWidth="14940" windowHeight="784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AL10" i="4" s="1"/>
  <c r="U6" i="5"/>
  <c r="BB8" i="4" s="1"/>
  <c r="T6" i="5"/>
  <c r="S6" i="5"/>
  <c r="R6" i="5"/>
  <c r="Q6" i="5"/>
  <c r="W10" i="4" s="1"/>
  <c r="P6" i="5"/>
  <c r="P10" i="4" s="1"/>
  <c r="O6" i="5"/>
  <c r="N6" i="5"/>
  <c r="B10" i="4" s="1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I86" i="4"/>
  <c r="H86" i="4"/>
  <c r="E86" i="4"/>
  <c r="AT10" i="4"/>
  <c r="AD10" i="4"/>
  <c r="I10" i="4"/>
  <c r="AT8" i="4"/>
  <c r="AL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<sst xmlns="http://schemas.openxmlformats.org/spreadsheetml/2006/main" count="245" uniqueCount="125">
  <si>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</si>
  <si>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</si>
  <si>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</si>
  <si>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</si>
  <si>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</si>
  <si>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</si>
  <si>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</si>
  <si>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</si>
  <si>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</si>
  <si>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</si>
  <si>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</si>
  <si>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</si>
  <si>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</si>
  <si>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</si>
  <si>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</si>
  <si>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</si>
  <si>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</si>
  <si>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</si>
  <si>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</si>
  <si>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</si>
  <si>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</si>
  <si>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</si>
  <si>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</si>
  <si>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</si>
  <si>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</si>
  <si>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</si>
  <si>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</si>
  <si>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</si>
  <si>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</si>
  <si>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</si>
  <si>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</si>
  <si>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</si>
  <si>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</si>
  <si>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</si>
  <si>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</si>
  <si>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</si>
  <si>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</si>
  <si>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</si>
  <si>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</si>
  <si>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</si>
  <si>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</si>
  <si>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</si>
  <si>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</si>
  <si>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</si>
  <si>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</si>
  <si>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</si>
  <si>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</si>
  <si>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</si>
  <si>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</si>
  <si>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</si>
  <si>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</si>
  <si>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</si>
  <si>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</si>
  <si>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</si>
  <si>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</si>
  <si>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</si>
  <si>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</si>
  <si>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</si>
  <si>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</si>
  <si>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</si>
  <si>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</si>
  <si>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</si>
  <si>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</si>
  <si>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</si>
  <si>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</si>
  <si>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</si>
  <si>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</si>
  <si>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</si>
  <si>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</si>
  <si>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</si>
  <si>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</si>
  <si>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</si>
  <si>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</si>
  <si>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</si>
  <si>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</si>
  <si>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</si>
  <si>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</si>
  <si>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</si>
  <si>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</si>
  <si>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</si>
  <si>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</si>
  <si>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</si>
  <si>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</si>
  <si>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</si>
  <si>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</si>
  <si>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</si>
  <si>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</si>
  <si>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</si>
  <si>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</si>
  <si>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</si>
  <si>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</si>
  <si>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</si>
  <si>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</si>
  <si>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</si>
  <si>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</si>
  <si>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</si>
  <si>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</si>
  <si>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</si>
  <si>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</si>
  <si>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</si>
  <si>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</si>
  <si>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</si>
  <si>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</si>
  <si>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</si>
  <si>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</si>
  <si>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</si>
  <si>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</si>
  <si>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</si>
  <si>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</si>
  <si>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埼玉県　越谷市</t>
  </si>
  <si>
    <t>法非適用</t>
  </si>
  <si>
    <t>下水道事業</t>
  </si>
  <si>
    <t>公共下水道</t>
  </si>
  <si>
    <t>Aa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</si>
  <si>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</si>
  <si>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</si>
  <si>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</si>
  <si>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</si>
  <si>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</si>
  <si>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</si>
  <si>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</si>
  <si>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非設置</t>
    <rPh sb="0" eb="1">
      <t>ヒ</t>
    </rPh>
    <rPh sb="1" eb="3">
      <t>セッチ</t>
    </rPh>
    <phoneticPr fontId="4"/>
  </si>
  <si>
    <t>　経費回収率は、平成２８年度末時点で、類似団体より低い水準に留まっているが、平成２８年７月に下水道使用料の改定を実施していること、企業債償還金のピークが過ぎつつあることから、今後は更なる改善が図られる見込みである。
　水洗化率についても、平成２８年度末時点で、類似団体より低い水準に留まっているが、未接続世帯解消の対策の実施により改善傾向にあり、引き続き対策に取り組んでいく。
　また、下水道施設の老朽化対策については、現在、ストックマネジメント計画の策定等に取り組んでおり、計画的かつ効率的な更新を進める予定である。</t>
    <rPh sb="1" eb="3">
      <t>ケイヒ</t>
    </rPh>
    <rPh sb="3" eb="5">
      <t>カイシュウ</t>
    </rPh>
    <rPh sb="5" eb="6">
      <t>リツ</t>
    </rPh>
    <rPh sb="8" eb="10">
      <t>ヘイセイ</t>
    </rPh>
    <rPh sb="12" eb="14">
      <t>ネンド</t>
    </rPh>
    <rPh sb="14" eb="15">
      <t>マツ</t>
    </rPh>
    <rPh sb="15" eb="17">
      <t>ジテン</t>
    </rPh>
    <rPh sb="19" eb="21">
      <t>ルイジ</t>
    </rPh>
    <rPh sb="21" eb="23">
      <t>ダンタイ</t>
    </rPh>
    <rPh sb="25" eb="26">
      <t>ヒク</t>
    </rPh>
    <rPh sb="27" eb="29">
      <t>スイジュン</t>
    </rPh>
    <rPh sb="30" eb="31">
      <t>トド</t>
    </rPh>
    <rPh sb="38" eb="40">
      <t>ヘイセイ</t>
    </rPh>
    <rPh sb="42" eb="43">
      <t>ネン</t>
    </rPh>
    <rPh sb="44" eb="45">
      <t>ガツ</t>
    </rPh>
    <rPh sb="46" eb="49">
      <t>ゲスイドウ</t>
    </rPh>
    <rPh sb="49" eb="51">
      <t>シヨウ</t>
    </rPh>
    <rPh sb="51" eb="52">
      <t>リョウ</t>
    </rPh>
    <rPh sb="53" eb="55">
      <t>カイテイ</t>
    </rPh>
    <rPh sb="56" eb="58">
      <t>ジッシ</t>
    </rPh>
    <rPh sb="65" eb="67">
      <t>キギョウ</t>
    </rPh>
    <rPh sb="67" eb="68">
      <t>サイ</t>
    </rPh>
    <rPh sb="68" eb="71">
      <t>ショウカンキン</t>
    </rPh>
    <rPh sb="76" eb="77">
      <t>ス</t>
    </rPh>
    <rPh sb="87" eb="89">
      <t>コンゴ</t>
    </rPh>
    <rPh sb="90" eb="91">
      <t>サラ</t>
    </rPh>
    <rPh sb="93" eb="95">
      <t>カイゼン</t>
    </rPh>
    <rPh sb="96" eb="97">
      <t>ハカ</t>
    </rPh>
    <rPh sb="100" eb="102">
      <t>ミコ</t>
    </rPh>
    <rPh sb="109" eb="112">
      <t>スイセンカ</t>
    </rPh>
    <rPh sb="112" eb="113">
      <t>リツ</t>
    </rPh>
    <rPh sb="149" eb="152">
      <t>ミセツゾク</t>
    </rPh>
    <rPh sb="152" eb="154">
      <t>セタイ</t>
    </rPh>
    <rPh sb="154" eb="156">
      <t>カイショウ</t>
    </rPh>
    <rPh sb="157" eb="159">
      <t>タイサク</t>
    </rPh>
    <rPh sb="160" eb="162">
      <t>ジッシ</t>
    </rPh>
    <rPh sb="165" eb="167">
      <t>カイゼン</t>
    </rPh>
    <rPh sb="167" eb="169">
      <t>ケイコウ</t>
    </rPh>
    <rPh sb="173" eb="174">
      <t>ヒ</t>
    </rPh>
    <rPh sb="175" eb="176">
      <t>ツヅ</t>
    </rPh>
    <rPh sb="177" eb="179">
      <t>タイサク</t>
    </rPh>
    <rPh sb="180" eb="181">
      <t>ト</t>
    </rPh>
    <rPh sb="182" eb="183">
      <t>ク</t>
    </rPh>
    <rPh sb="193" eb="196">
      <t>ゲスイドウ</t>
    </rPh>
    <rPh sb="196" eb="198">
      <t>シセツ</t>
    </rPh>
    <rPh sb="199" eb="202">
      <t>ロウキュウカ</t>
    </rPh>
    <rPh sb="202" eb="204">
      <t>タイサク</t>
    </rPh>
    <rPh sb="210" eb="212">
      <t>ゲンザイ</t>
    </rPh>
    <rPh sb="223" eb="225">
      <t>ケイカク</t>
    </rPh>
    <rPh sb="226" eb="229">
      <t>サクテイトウ</t>
    </rPh>
    <rPh sb="230" eb="231">
      <t>ト</t>
    </rPh>
    <rPh sb="232" eb="233">
      <t>ク</t>
    </rPh>
    <rPh sb="238" eb="241">
      <t>ケイカクテキ</t>
    </rPh>
    <rPh sb="243" eb="246">
      <t>コウリツテキ</t>
    </rPh>
    <rPh sb="247" eb="249">
      <t>コウシン</t>
    </rPh>
    <rPh sb="250" eb="251">
      <t>スス</t>
    </rPh>
    <rPh sb="253" eb="255">
      <t>ヨテイ</t>
    </rPh>
    <phoneticPr fontId="4"/>
  </si>
  <si>
    <t>③管渠改善率
　類似団体より低い水準となっているが、長寿命化計画に基づき下水道施設の計画的な更新・改築に取り組んでおり、管渠については、平成２５年度より更新工事に着手しているため、改善傾向にある。</t>
    <rPh sb="1" eb="2">
      <t>カン</t>
    </rPh>
    <rPh sb="2" eb="3">
      <t>キョ</t>
    </rPh>
    <rPh sb="3" eb="5">
      <t>カイゼン</t>
    </rPh>
    <rPh sb="5" eb="6">
      <t>リツ</t>
    </rPh>
    <rPh sb="8" eb="10">
      <t>ルイジ</t>
    </rPh>
    <rPh sb="10" eb="12">
      <t>ダンタイ</t>
    </rPh>
    <rPh sb="14" eb="15">
      <t>ヒク</t>
    </rPh>
    <rPh sb="16" eb="18">
      <t>スイジュン</t>
    </rPh>
    <rPh sb="26" eb="27">
      <t>チョウ</t>
    </rPh>
    <rPh sb="27" eb="29">
      <t>ジュミョウ</t>
    </rPh>
    <rPh sb="29" eb="30">
      <t>カ</t>
    </rPh>
    <rPh sb="30" eb="32">
      <t>ケイカク</t>
    </rPh>
    <rPh sb="33" eb="34">
      <t>モト</t>
    </rPh>
    <rPh sb="36" eb="39">
      <t>ゲスイドウ</t>
    </rPh>
    <rPh sb="39" eb="41">
      <t>シセツ</t>
    </rPh>
    <rPh sb="42" eb="45">
      <t>ケイカクテキ</t>
    </rPh>
    <rPh sb="46" eb="48">
      <t>コウシン</t>
    </rPh>
    <rPh sb="49" eb="51">
      <t>カイチク</t>
    </rPh>
    <rPh sb="52" eb="53">
      <t>ト</t>
    </rPh>
    <rPh sb="54" eb="55">
      <t>ク</t>
    </rPh>
    <rPh sb="60" eb="61">
      <t>カン</t>
    </rPh>
    <rPh sb="61" eb="62">
      <t>キョ</t>
    </rPh>
    <rPh sb="68" eb="70">
      <t>ヘイセイ</t>
    </rPh>
    <rPh sb="72" eb="74">
      <t>ネンド</t>
    </rPh>
    <rPh sb="76" eb="78">
      <t>コウシン</t>
    </rPh>
    <rPh sb="78" eb="80">
      <t>コウジ</t>
    </rPh>
    <rPh sb="81" eb="83">
      <t>チャクシュ</t>
    </rPh>
    <rPh sb="90" eb="92">
      <t>カイゼン</t>
    </rPh>
    <rPh sb="92" eb="94">
      <t>ケイコウ</t>
    </rPh>
    <phoneticPr fontId="4"/>
  </si>
  <si>
    <t>①収益的収支比率
　平成２８年７月に使用料改定を実施したことで、料金収入が増加し、前年度と比較して改善している。
④企業債残高対事業規模比率
　下水道施設建設のピーク時に借入を行った起債の償還が進み、企業債残高は減少傾向にあるため、改善傾向にあり、平成２８年度においては類似団体の平均値を下回っている。
⑤経費回収率、⑥汚水処理原価
　経費回収率については、類似団体より低い水準にあるものの、使用料改定により料金収入が増加しており、改善傾向にある。また、汚水処理原価については、その構成要素である企業債償還金がピークを過ぎたものの緩やかな減少に留まり、依然として類似団体より高い水準にあるため、資本費平準化債を活用するなど、抑制に努めている。
⑧水洗化率
　平成２８年度時点で類似団体より低い水準に留まっているが、未接続世帯の解消を図るべく、職員及び委託による戸別訪問指導を継続的に実施しており、過去５年は改善傾向にある。</t>
    <rPh sb="1" eb="4">
      <t>シュウエキテキ</t>
    </rPh>
    <rPh sb="4" eb="6">
      <t>シュウシ</t>
    </rPh>
    <rPh sb="6" eb="8">
      <t>ヒリツ</t>
    </rPh>
    <rPh sb="10" eb="12">
      <t>ヘイセイ</t>
    </rPh>
    <rPh sb="14" eb="15">
      <t>ネン</t>
    </rPh>
    <rPh sb="16" eb="17">
      <t>ガツ</t>
    </rPh>
    <rPh sb="18" eb="20">
      <t>シヨウ</t>
    </rPh>
    <rPh sb="20" eb="21">
      <t>リョウ</t>
    </rPh>
    <rPh sb="21" eb="23">
      <t>カイテイ</t>
    </rPh>
    <rPh sb="24" eb="26">
      <t>ジッシ</t>
    </rPh>
    <rPh sb="32" eb="34">
      <t>リョウキン</t>
    </rPh>
    <rPh sb="34" eb="36">
      <t>シュウニュウ</t>
    </rPh>
    <rPh sb="37" eb="39">
      <t>ゾウカ</t>
    </rPh>
    <rPh sb="41" eb="44">
      <t>ゼンネンド</t>
    </rPh>
    <rPh sb="45" eb="47">
      <t>ヒカク</t>
    </rPh>
    <rPh sb="49" eb="51">
      <t>カイゼン</t>
    </rPh>
    <rPh sb="58" eb="60">
      <t>キギョウ</t>
    </rPh>
    <rPh sb="60" eb="61">
      <t>サイ</t>
    </rPh>
    <rPh sb="61" eb="63">
      <t>ザンダカ</t>
    </rPh>
    <rPh sb="63" eb="64">
      <t>タイ</t>
    </rPh>
    <rPh sb="64" eb="66">
      <t>ジギョウ</t>
    </rPh>
    <rPh sb="66" eb="68">
      <t>キボ</t>
    </rPh>
    <rPh sb="68" eb="70">
      <t>ヒリツ</t>
    </rPh>
    <rPh sb="72" eb="75">
      <t>ゲスイドウ</t>
    </rPh>
    <rPh sb="75" eb="77">
      <t>シセツ</t>
    </rPh>
    <rPh sb="77" eb="79">
      <t>ケンセツ</t>
    </rPh>
    <rPh sb="83" eb="84">
      <t>ジ</t>
    </rPh>
    <rPh sb="85" eb="87">
      <t>カリイレ</t>
    </rPh>
    <rPh sb="88" eb="89">
      <t>オコナ</t>
    </rPh>
    <rPh sb="91" eb="93">
      <t>キサイ</t>
    </rPh>
    <rPh sb="94" eb="96">
      <t>ショウカン</t>
    </rPh>
    <rPh sb="97" eb="98">
      <t>スス</t>
    </rPh>
    <rPh sb="100" eb="102">
      <t>キギョウ</t>
    </rPh>
    <rPh sb="102" eb="103">
      <t>サイ</t>
    </rPh>
    <rPh sb="103" eb="105">
      <t>ザンダカ</t>
    </rPh>
    <rPh sb="106" eb="108">
      <t>ゲンショウ</t>
    </rPh>
    <rPh sb="108" eb="110">
      <t>ケイコウ</t>
    </rPh>
    <rPh sb="116" eb="118">
      <t>カイゼン</t>
    </rPh>
    <rPh sb="118" eb="120">
      <t>ケイコウ</t>
    </rPh>
    <rPh sb="124" eb="126">
      <t>ヘイセイ</t>
    </rPh>
    <rPh sb="128" eb="130">
      <t>ネンド</t>
    </rPh>
    <rPh sb="135" eb="137">
      <t>ルイジ</t>
    </rPh>
    <rPh sb="137" eb="139">
      <t>ダンタイ</t>
    </rPh>
    <rPh sb="140" eb="143">
      <t>ヘイキンチ</t>
    </rPh>
    <rPh sb="144" eb="146">
      <t>シタマワ</t>
    </rPh>
    <rPh sb="153" eb="155">
      <t>ケイヒ</t>
    </rPh>
    <rPh sb="155" eb="157">
      <t>カイシュウ</t>
    </rPh>
    <rPh sb="157" eb="158">
      <t>リツ</t>
    </rPh>
    <rPh sb="160" eb="162">
      <t>オスイ</t>
    </rPh>
    <rPh sb="162" eb="164">
      <t>ショリ</t>
    </rPh>
    <rPh sb="164" eb="166">
      <t>ゲンカ</t>
    </rPh>
    <rPh sb="168" eb="170">
      <t>ケイヒ</t>
    </rPh>
    <rPh sb="170" eb="172">
      <t>カイシュウ</t>
    </rPh>
    <rPh sb="172" eb="173">
      <t>リツ</t>
    </rPh>
    <rPh sb="179" eb="181">
      <t>ルイジ</t>
    </rPh>
    <rPh sb="181" eb="183">
      <t>ダンタイ</t>
    </rPh>
    <rPh sb="185" eb="186">
      <t>ヒク</t>
    </rPh>
    <rPh sb="187" eb="189">
      <t>スイジュン</t>
    </rPh>
    <rPh sb="196" eb="198">
      <t>シヨウ</t>
    </rPh>
    <rPh sb="198" eb="199">
      <t>リョウ</t>
    </rPh>
    <rPh sb="199" eb="201">
      <t>カイテイ</t>
    </rPh>
    <rPh sb="204" eb="206">
      <t>リョウキン</t>
    </rPh>
    <rPh sb="206" eb="208">
      <t>シュウニュウ</t>
    </rPh>
    <rPh sb="209" eb="211">
      <t>ゾウカ</t>
    </rPh>
    <rPh sb="216" eb="218">
      <t>カイゼン</t>
    </rPh>
    <rPh sb="218" eb="220">
      <t>ケイコウ</t>
    </rPh>
    <rPh sb="227" eb="229">
      <t>オスイ</t>
    </rPh>
    <rPh sb="229" eb="231">
      <t>ショリ</t>
    </rPh>
    <rPh sb="231" eb="233">
      <t>ゲンカ</t>
    </rPh>
    <rPh sb="241" eb="243">
      <t>コウセイ</t>
    </rPh>
    <rPh sb="243" eb="245">
      <t>ヨウソ</t>
    </rPh>
    <rPh sb="248" eb="250">
      <t>キギョウ</t>
    </rPh>
    <rPh sb="250" eb="251">
      <t>サイ</t>
    </rPh>
    <rPh sb="251" eb="254">
      <t>ショウカンキン</t>
    </rPh>
    <rPh sb="259" eb="260">
      <t>ス</t>
    </rPh>
    <rPh sb="265" eb="266">
      <t>ユル</t>
    </rPh>
    <rPh sb="269" eb="271">
      <t>ゲンショウ</t>
    </rPh>
    <rPh sb="276" eb="278">
      <t>イゼン</t>
    </rPh>
    <rPh sb="281" eb="283">
      <t>ルイジ</t>
    </rPh>
    <rPh sb="283" eb="285">
      <t>ダンタイ</t>
    </rPh>
    <rPh sb="287" eb="288">
      <t>タカ</t>
    </rPh>
    <rPh sb="289" eb="291">
      <t>スイジュン</t>
    </rPh>
    <rPh sb="297" eb="299">
      <t>シホン</t>
    </rPh>
    <rPh sb="299" eb="300">
      <t>ヒ</t>
    </rPh>
    <rPh sb="300" eb="303">
      <t>ヘイジュンカ</t>
    </rPh>
    <rPh sb="303" eb="304">
      <t>サイ</t>
    </rPh>
    <rPh sb="305" eb="307">
      <t>カツヨウ</t>
    </rPh>
    <rPh sb="312" eb="314">
      <t>ヨクセイ</t>
    </rPh>
    <rPh sb="315" eb="316">
      <t>ツト</t>
    </rPh>
    <rPh sb="323" eb="326">
      <t>スイセンカ</t>
    </rPh>
    <rPh sb="326" eb="327">
      <t>リツ</t>
    </rPh>
    <rPh sb="338" eb="340">
      <t>ルイジ</t>
    </rPh>
    <rPh sb="340" eb="342">
      <t>ダンタイ</t>
    </rPh>
    <rPh sb="344" eb="345">
      <t>ヒク</t>
    </rPh>
    <rPh sb="346" eb="348">
      <t>スイジュン</t>
    </rPh>
    <rPh sb="349" eb="350">
      <t>トド</t>
    </rPh>
    <rPh sb="357" eb="360">
      <t>ミセツゾク</t>
    </rPh>
    <rPh sb="360" eb="362">
      <t>セタイ</t>
    </rPh>
    <rPh sb="363" eb="365">
      <t>カイショウ</t>
    </rPh>
    <rPh sb="366" eb="367">
      <t>ハカ</t>
    </rPh>
    <rPh sb="391" eb="393">
      <t>ジッシ</t>
    </rPh>
    <rPh sb="398" eb="400">
      <t>カコ</t>
    </rPh>
    <rPh sb="401" eb="402">
      <t>ネン</t>
    </rPh>
    <rPh sb="403" eb="405">
      <t>カイゼン</t>
    </rPh>
    <rPh sb="405" eb="407">
      <t>ケイコウ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</si>
</sst>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0.02</c:v>
                </c:pt>
                <c:pt idx="3" formatCode="#,##0.00;&quot;△&quot;#,##0.00;&quot;-&quot;">
                  <c:v>0.03</c:v>
                </c:pt>
                <c:pt idx="4" formatCode="#,##0.00;&quot;△&quot;#,##0.00;&quot;-&quot;">
                  <c:v>0.03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1955264"/>
        <c:axId val="431955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</c:v>
                </c:pt>
                <c:pt idx="1">
                  <c:v>0.11</c:v>
                </c:pt>
                <c:pt idx="2">
                  <c:v>0.22</c:v>
                </c:pt>
                <c:pt idx="3">
                  <c:v>0.13</c:v>
                </c:pt>
                <c:pt idx="4">
                  <c:v>0.16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1955264"/>
        <c:axId val="431955808"/>
      </c:lineChart>
      <c:dateAx>
        <c:axId val="431955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1955808"/>
        <c:crosses val="autoZero"/>
        <c:auto val="1"/>
        <c:lblOffset val="100"/>
        <c:baseTimeUnit val="years"/>
      </c:dateAx>
      <c:valAx>
        <c:axId val="431955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1955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0392864"/>
        <c:axId val="530393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67.540000000000006</c:v>
                </c:pt>
                <c:pt idx="1">
                  <c:v>67.61</c:v>
                </c:pt>
                <c:pt idx="2">
                  <c:v>64.81</c:v>
                </c:pt>
                <c:pt idx="3">
                  <c:v>64.81</c:v>
                </c:pt>
                <c:pt idx="4">
                  <c:v>64.66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0392864"/>
        <c:axId val="530393952"/>
      </c:lineChart>
      <c:dateAx>
        <c:axId val="530392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30393952"/>
        <c:crosses val="autoZero"/>
        <c:auto val="1"/>
        <c:lblOffset val="100"/>
        <c:baseTimeUnit val="years"/>
      </c:dateAx>
      <c:valAx>
        <c:axId val="530393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303928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93.96</c:v>
                </c:pt>
                <c:pt idx="1">
                  <c:v>94.11</c:v>
                </c:pt>
                <c:pt idx="2">
                  <c:v>94.45</c:v>
                </c:pt>
                <c:pt idx="3">
                  <c:v>94.72</c:v>
                </c:pt>
                <c:pt idx="4">
                  <c:v>95.24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0397760"/>
        <c:axId val="530405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96.48</c:v>
                </c:pt>
                <c:pt idx="1">
                  <c:v>96.64</c:v>
                </c:pt>
                <c:pt idx="2">
                  <c:v>96.76</c:v>
                </c:pt>
                <c:pt idx="3">
                  <c:v>96.89</c:v>
                </c:pt>
                <c:pt idx="4">
                  <c:v>97.08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0397760"/>
        <c:axId val="530405920"/>
      </c:lineChart>
      <c:dateAx>
        <c:axId val="530397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30405920"/>
        <c:crosses val="autoZero"/>
        <c:auto val="1"/>
        <c:lblOffset val="100"/>
        <c:baseTimeUnit val="years"/>
      </c:dateAx>
      <c:valAx>
        <c:axId val="530405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303977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50.1</c:v>
                </c:pt>
                <c:pt idx="1">
                  <c:v>65.8</c:v>
                </c:pt>
                <c:pt idx="2">
                  <c:v>66.56</c:v>
                </c:pt>
                <c:pt idx="3">
                  <c:v>64.39</c:v>
                </c:pt>
                <c:pt idx="4">
                  <c:v>68.28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7638000"/>
        <c:axId val="487636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7638000"/>
        <c:axId val="487636368"/>
      </c:lineChart>
      <c:dateAx>
        <c:axId val="487638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87636368"/>
        <c:crosses val="autoZero"/>
        <c:auto val="1"/>
        <c:lblOffset val="100"/>
        <c:baseTimeUnit val="years"/>
      </c:dateAx>
      <c:valAx>
        <c:axId val="487636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7638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7639088"/>
        <c:axId val="487639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7639088"/>
        <c:axId val="487639632"/>
      </c:lineChart>
      <c:dateAx>
        <c:axId val="487639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87639632"/>
        <c:crosses val="autoZero"/>
        <c:auto val="1"/>
        <c:lblOffset val="100"/>
        <c:baseTimeUnit val="years"/>
      </c:dateAx>
      <c:valAx>
        <c:axId val="487639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76390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7640176"/>
        <c:axId val="487646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7640176"/>
        <c:axId val="487646704"/>
      </c:lineChart>
      <c:dateAx>
        <c:axId val="487640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87646704"/>
        <c:crosses val="autoZero"/>
        <c:auto val="1"/>
        <c:lblOffset val="100"/>
        <c:baseTimeUnit val="years"/>
      </c:dateAx>
      <c:valAx>
        <c:axId val="487646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76401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7649968"/>
        <c:axId val="487635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7649968"/>
        <c:axId val="487635280"/>
      </c:lineChart>
      <c:dateAx>
        <c:axId val="487649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87635280"/>
        <c:crosses val="autoZero"/>
        <c:auto val="1"/>
        <c:lblOffset val="100"/>
        <c:baseTimeUnit val="years"/>
      </c:dateAx>
      <c:valAx>
        <c:axId val="487635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7649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7650512"/>
        <c:axId val="487641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7650512"/>
        <c:axId val="487641808"/>
      </c:lineChart>
      <c:dateAx>
        <c:axId val="487650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87641808"/>
        <c:crosses val="autoZero"/>
        <c:auto val="1"/>
        <c:lblOffset val="100"/>
        <c:baseTimeUnit val="years"/>
      </c:dateAx>
      <c:valAx>
        <c:axId val="487641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76505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912.95</c:v>
                </c:pt>
                <c:pt idx="1">
                  <c:v>849.42</c:v>
                </c:pt>
                <c:pt idx="2">
                  <c:v>775.62</c:v>
                </c:pt>
                <c:pt idx="3">
                  <c:v>643.66999999999996</c:v>
                </c:pt>
                <c:pt idx="4">
                  <c:v>576.15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7645616"/>
        <c:axId val="487646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705.53</c:v>
                </c:pt>
                <c:pt idx="1">
                  <c:v>685.64</c:v>
                </c:pt>
                <c:pt idx="2">
                  <c:v>665.11</c:v>
                </c:pt>
                <c:pt idx="3">
                  <c:v>642.57000000000005</c:v>
                </c:pt>
                <c:pt idx="4">
                  <c:v>599.92999999999995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7645616"/>
        <c:axId val="487646160"/>
      </c:lineChart>
      <c:dateAx>
        <c:axId val="487645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87646160"/>
        <c:crosses val="autoZero"/>
        <c:auto val="1"/>
        <c:lblOffset val="100"/>
        <c:baseTimeUnit val="years"/>
      </c:dateAx>
      <c:valAx>
        <c:axId val="487646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76456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75.010000000000005</c:v>
                </c:pt>
                <c:pt idx="1">
                  <c:v>76.790000000000006</c:v>
                </c:pt>
                <c:pt idx="2">
                  <c:v>78.38</c:v>
                </c:pt>
                <c:pt idx="3">
                  <c:v>81.72</c:v>
                </c:pt>
                <c:pt idx="4">
                  <c:v>88.95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0400480"/>
        <c:axId val="530396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89.78</c:v>
                </c:pt>
                <c:pt idx="1">
                  <c:v>88.39</c:v>
                </c:pt>
                <c:pt idx="2">
                  <c:v>85.64</c:v>
                </c:pt>
                <c:pt idx="3">
                  <c:v>94.3</c:v>
                </c:pt>
                <c:pt idx="4">
                  <c:v>95.76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0400480"/>
        <c:axId val="530396672"/>
      </c:lineChart>
      <c:dateAx>
        <c:axId val="530400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30396672"/>
        <c:crosses val="autoZero"/>
        <c:auto val="1"/>
        <c:lblOffset val="100"/>
        <c:baseTimeUnit val="years"/>
      </c:dateAx>
      <c:valAx>
        <c:axId val="530396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304004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148.5</c:v>
                </c:pt>
                <c:pt idx="1">
                  <c:v>145.01</c:v>
                </c:pt>
                <c:pt idx="2">
                  <c:v>145.53</c:v>
                </c:pt>
                <c:pt idx="3">
                  <c:v>141.25</c:v>
                </c:pt>
                <c:pt idx="4">
                  <c:v>135.27000000000001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0393408"/>
        <c:axId val="530407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125.87</c:v>
                </c:pt>
                <c:pt idx="1">
                  <c:v>128.96</c:v>
                </c:pt>
                <c:pt idx="2">
                  <c:v>133</c:v>
                </c:pt>
                <c:pt idx="3">
                  <c:v>120.18</c:v>
                </c:pt>
                <c:pt idx="4">
                  <c:v>119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0393408"/>
        <c:axId val="530407552"/>
      </c:lineChart>
      <c:dateAx>
        <c:axId val="530393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30407552"/>
        <c:crosses val="autoZero"/>
        <c:auto val="1"/>
        <c:lblOffset val="100"/>
        <c:baseTimeUnit val="years"/>
      </c:dateAx>
      <c:valAx>
        <c:axId val="530407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303934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【728.30】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【94.90】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【137.82】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K10" zoomScaleNormal="100" workbookViewId="0">
      <selection activeCell="BL16" sqref="BL16:BZ44"/>
    </sheetView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43" t="str">
        <f>データ!H6</f>
        <v>埼玉県　越谷市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4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公共下水道</v>
      </c>
      <c r="Q8" s="48"/>
      <c r="R8" s="48"/>
      <c r="S8" s="48"/>
      <c r="T8" s="48"/>
      <c r="U8" s="48"/>
      <c r="V8" s="48"/>
      <c r="W8" s="48" t="str">
        <f>データ!L6</f>
        <v>Aa</v>
      </c>
      <c r="X8" s="48"/>
      <c r="Y8" s="48"/>
      <c r="Z8" s="48"/>
      <c r="AA8" s="48"/>
      <c r="AB8" s="48"/>
      <c r="AC8" s="48"/>
      <c r="AD8" s="49" t="s">
        <v>121</v>
      </c>
      <c r="AE8" s="49"/>
      <c r="AF8" s="49"/>
      <c r="AG8" s="49"/>
      <c r="AH8" s="49"/>
      <c r="AI8" s="49"/>
      <c r="AJ8" s="49"/>
      <c r="AK8" s="4"/>
      <c r="AL8" s="50">
        <f>データ!S6</f>
        <v>339156</v>
      </c>
      <c r="AM8" s="50"/>
      <c r="AN8" s="50"/>
      <c r="AO8" s="50"/>
      <c r="AP8" s="50"/>
      <c r="AQ8" s="50"/>
      <c r="AR8" s="50"/>
      <c r="AS8" s="50"/>
      <c r="AT8" s="45">
        <f>データ!T6</f>
        <v>60.24</v>
      </c>
      <c r="AU8" s="45"/>
      <c r="AV8" s="45"/>
      <c r="AW8" s="45"/>
      <c r="AX8" s="45"/>
      <c r="AY8" s="45"/>
      <c r="AZ8" s="45"/>
      <c r="BA8" s="45"/>
      <c r="BB8" s="45">
        <f>データ!U6</f>
        <v>5630.08</v>
      </c>
      <c r="BC8" s="45"/>
      <c r="BD8" s="45"/>
      <c r="BE8" s="45"/>
      <c r="BF8" s="45"/>
      <c r="BG8" s="45"/>
      <c r="BH8" s="45"/>
      <c r="BI8" s="45"/>
      <c r="BJ8" s="4"/>
      <c r="BK8" s="4"/>
      <c r="BL8" s="46" t="s">
        <v>10</v>
      </c>
      <c r="BM8" s="47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4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4"/>
      <c r="BK9" s="4"/>
      <c r="BL9" s="51" t="s">
        <v>20</v>
      </c>
      <c r="BM9" s="52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83.24</v>
      </c>
      <c r="Q10" s="45"/>
      <c r="R10" s="45"/>
      <c r="S10" s="45"/>
      <c r="T10" s="45"/>
      <c r="U10" s="45"/>
      <c r="V10" s="45"/>
      <c r="W10" s="45">
        <f>データ!Q6</f>
        <v>88.98</v>
      </c>
      <c r="X10" s="45"/>
      <c r="Y10" s="45"/>
      <c r="Z10" s="45"/>
      <c r="AA10" s="45"/>
      <c r="AB10" s="45"/>
      <c r="AC10" s="45"/>
      <c r="AD10" s="50">
        <f>データ!R6</f>
        <v>2322</v>
      </c>
      <c r="AE10" s="50"/>
      <c r="AF10" s="50"/>
      <c r="AG10" s="50"/>
      <c r="AH10" s="50"/>
      <c r="AI10" s="50"/>
      <c r="AJ10" s="50"/>
      <c r="AK10" s="2"/>
      <c r="AL10" s="50">
        <f>データ!V6</f>
        <v>282760</v>
      </c>
      <c r="AM10" s="50"/>
      <c r="AN10" s="50"/>
      <c r="AO10" s="50"/>
      <c r="AP10" s="50"/>
      <c r="AQ10" s="50"/>
      <c r="AR10" s="50"/>
      <c r="AS10" s="50"/>
      <c r="AT10" s="45">
        <f>データ!W6</f>
        <v>27.59</v>
      </c>
      <c r="AU10" s="45"/>
      <c r="AV10" s="45"/>
      <c r="AW10" s="45"/>
      <c r="AX10" s="45"/>
      <c r="AY10" s="45"/>
      <c r="AZ10" s="45"/>
      <c r="BA10" s="45"/>
      <c r="BB10" s="45">
        <f>データ!X6</f>
        <v>10248.64</v>
      </c>
      <c r="BC10" s="45"/>
      <c r="BD10" s="45"/>
      <c r="BE10" s="45"/>
      <c r="BF10" s="45"/>
      <c r="BG10" s="45"/>
      <c r="BH10" s="45"/>
      <c r="BI10" s="45"/>
      <c r="BJ10" s="2"/>
      <c r="BK10" s="2"/>
      <c r="BL10" s="53" t="s">
        <v>22</v>
      </c>
      <c r="BM10" s="54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69" t="s">
        <v>124</v>
      </c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1"/>
    </row>
    <row r="17" spans="1:78" ht="13.5" customHeight="1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69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1"/>
    </row>
    <row r="18" spans="1:78" ht="13.5" customHeight="1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69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1"/>
    </row>
    <row r="19" spans="1:78" ht="13.5" customHeight="1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69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1"/>
    </row>
    <row r="20" spans="1:78" ht="13.5" customHeight="1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69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1"/>
    </row>
    <row r="21" spans="1:78" ht="13.5" customHeight="1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69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1"/>
    </row>
    <row r="22" spans="1:78" ht="13.5" customHeight="1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69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1"/>
    </row>
    <row r="23" spans="1:78" ht="13.5" customHeight="1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69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1"/>
    </row>
    <row r="24" spans="1:78" ht="13.5" customHeight="1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69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1"/>
    </row>
    <row r="25" spans="1:78" ht="13.5" customHeight="1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69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1"/>
    </row>
    <row r="26" spans="1:78" ht="13.5" customHeight="1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69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1"/>
    </row>
    <row r="27" spans="1:78" ht="13.5" customHeight="1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69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1"/>
    </row>
    <row r="28" spans="1:78" ht="13.5" customHeight="1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69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1"/>
    </row>
    <row r="29" spans="1:78" ht="13.5" customHeight="1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69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1"/>
    </row>
    <row r="30" spans="1:78" ht="13.5" customHeight="1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69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1"/>
    </row>
    <row r="31" spans="1:78" ht="13.5" customHeight="1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69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1"/>
    </row>
    <row r="32" spans="1:78" ht="13.5" customHeight="1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69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1"/>
    </row>
    <row r="33" spans="1:78" ht="13.5" customHeight="1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69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1"/>
    </row>
    <row r="34" spans="1:78" ht="13.5" customHeight="1">
      <c r="A34" s="2"/>
      <c r="B34" s="17"/>
      <c r="C34" s="75" t="s">
        <v>27</v>
      </c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20"/>
      <c r="R34" s="75" t="s">
        <v>28</v>
      </c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20"/>
      <c r="AG34" s="75" t="s">
        <v>29</v>
      </c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20"/>
      <c r="AV34" s="75" t="s">
        <v>30</v>
      </c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19"/>
      <c r="BK34" s="2"/>
      <c r="BL34" s="69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1"/>
    </row>
    <row r="35" spans="1:78" ht="13.5" customHeight="1">
      <c r="A35" s="2"/>
      <c r="B35" s="17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20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20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20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19"/>
      <c r="BK35" s="2"/>
      <c r="BL35" s="69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1"/>
    </row>
    <row r="36" spans="1:78" ht="13.5" customHeight="1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69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1"/>
    </row>
    <row r="37" spans="1:78" ht="13.5" customHeight="1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69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1"/>
    </row>
    <row r="38" spans="1:78" ht="13.5" customHeight="1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69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1"/>
    </row>
    <row r="39" spans="1:78" ht="13.5" customHeight="1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69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1"/>
    </row>
    <row r="40" spans="1:78" ht="13.5" customHeight="1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69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1"/>
    </row>
    <row r="41" spans="1:78" ht="13.5" customHeight="1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69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1"/>
    </row>
    <row r="42" spans="1:78" ht="13.5" customHeight="1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69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1"/>
    </row>
    <row r="43" spans="1:78" ht="13.5" customHeight="1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69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1"/>
    </row>
    <row r="44" spans="1:78" ht="13.5" customHeight="1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72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ht="13.5" customHeight="1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63" t="s">
        <v>31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69" t="s">
        <v>123</v>
      </c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1"/>
    </row>
    <row r="48" spans="1:78" ht="13.5" customHeight="1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69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1"/>
    </row>
    <row r="49" spans="1:78" ht="13.5" customHeight="1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69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1"/>
    </row>
    <row r="50" spans="1:78" ht="13.5" customHeight="1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69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1"/>
    </row>
    <row r="51" spans="1:78" ht="13.5" customHeight="1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69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1"/>
    </row>
    <row r="52" spans="1:78" ht="13.5" customHeight="1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69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1"/>
    </row>
    <row r="53" spans="1:78" ht="13.5" customHeight="1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69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1"/>
    </row>
    <row r="54" spans="1:78" ht="13.5" customHeight="1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69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1"/>
    </row>
    <row r="55" spans="1:78" ht="13.5" customHeight="1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69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71"/>
    </row>
    <row r="56" spans="1:78" ht="13.5" customHeight="1">
      <c r="A56" s="2"/>
      <c r="B56" s="17"/>
      <c r="C56" s="75" t="s">
        <v>32</v>
      </c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20"/>
      <c r="R56" s="75" t="s">
        <v>33</v>
      </c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20"/>
      <c r="AG56" s="75" t="s">
        <v>34</v>
      </c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20"/>
      <c r="AV56" s="75" t="s">
        <v>35</v>
      </c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19"/>
      <c r="BK56" s="2"/>
      <c r="BL56" s="69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1"/>
    </row>
    <row r="57" spans="1:78" ht="13.5" customHeight="1">
      <c r="A57" s="2"/>
      <c r="B57" s="17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20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20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20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19"/>
      <c r="BK57" s="2"/>
      <c r="BL57" s="69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1"/>
    </row>
    <row r="58" spans="1:78" ht="13.5" customHeight="1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69"/>
      <c r="BM58" s="70"/>
      <c r="BN58" s="70"/>
      <c r="BO58" s="70"/>
      <c r="BP58" s="70"/>
      <c r="BQ58" s="70"/>
      <c r="BR58" s="70"/>
      <c r="BS58" s="70"/>
      <c r="BT58" s="70"/>
      <c r="BU58" s="70"/>
      <c r="BV58" s="70"/>
      <c r="BW58" s="70"/>
      <c r="BX58" s="70"/>
      <c r="BY58" s="70"/>
      <c r="BZ58" s="71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69"/>
      <c r="BM59" s="70"/>
      <c r="BN59" s="70"/>
      <c r="BO59" s="70"/>
      <c r="BP59" s="70"/>
      <c r="BQ59" s="70"/>
      <c r="BR59" s="70"/>
      <c r="BS59" s="70"/>
      <c r="BT59" s="70"/>
      <c r="BU59" s="70"/>
      <c r="BV59" s="70"/>
      <c r="BW59" s="70"/>
      <c r="BX59" s="70"/>
      <c r="BY59" s="70"/>
      <c r="BZ59" s="71"/>
    </row>
    <row r="60" spans="1:78" ht="13.5" customHeight="1">
      <c r="A60" s="2"/>
      <c r="B60" s="60" t="s">
        <v>36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69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1"/>
    </row>
    <row r="61" spans="1:78" ht="13.5" customHeight="1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69"/>
      <c r="BM61" s="70"/>
      <c r="BN61" s="70"/>
      <c r="BO61" s="70"/>
      <c r="BP61" s="70"/>
      <c r="BQ61" s="70"/>
      <c r="BR61" s="70"/>
      <c r="BS61" s="70"/>
      <c r="BT61" s="70"/>
      <c r="BU61" s="70"/>
      <c r="BV61" s="70"/>
      <c r="BW61" s="70"/>
      <c r="BX61" s="70"/>
      <c r="BY61" s="70"/>
      <c r="BZ61" s="71"/>
    </row>
    <row r="62" spans="1:78" ht="13.5" customHeight="1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69"/>
      <c r="BM62" s="70"/>
      <c r="BN62" s="70"/>
      <c r="BO62" s="70"/>
      <c r="BP62" s="70"/>
      <c r="BQ62" s="70"/>
      <c r="BR62" s="70"/>
      <c r="BS62" s="70"/>
      <c r="BT62" s="70"/>
      <c r="BU62" s="70"/>
      <c r="BV62" s="70"/>
      <c r="BW62" s="70"/>
      <c r="BX62" s="70"/>
      <c r="BY62" s="70"/>
      <c r="BZ62" s="71"/>
    </row>
    <row r="63" spans="1:78" ht="13.5" customHeight="1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72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4"/>
    </row>
    <row r="64" spans="1:78" ht="13.5" customHeigh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63" t="s">
        <v>37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69" t="s">
        <v>122</v>
      </c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  <c r="BX66" s="70"/>
      <c r="BY66" s="70"/>
      <c r="BZ66" s="71"/>
    </row>
    <row r="67" spans="1:78" ht="13.5" customHeight="1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69"/>
      <c r="BM67" s="70"/>
      <c r="BN67" s="70"/>
      <c r="BO67" s="70"/>
      <c r="BP67" s="70"/>
      <c r="BQ67" s="70"/>
      <c r="BR67" s="70"/>
      <c r="BS67" s="70"/>
      <c r="BT67" s="70"/>
      <c r="BU67" s="70"/>
      <c r="BV67" s="70"/>
      <c r="BW67" s="70"/>
      <c r="BX67" s="70"/>
      <c r="BY67" s="70"/>
      <c r="BZ67" s="71"/>
    </row>
    <row r="68" spans="1:78" ht="13.5" customHeight="1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69"/>
      <c r="BM68" s="70"/>
      <c r="BN68" s="70"/>
      <c r="BO68" s="70"/>
      <c r="BP68" s="70"/>
      <c r="BQ68" s="70"/>
      <c r="BR68" s="70"/>
      <c r="BS68" s="70"/>
      <c r="BT68" s="70"/>
      <c r="BU68" s="70"/>
      <c r="BV68" s="70"/>
      <c r="BW68" s="70"/>
      <c r="BX68" s="70"/>
      <c r="BY68" s="70"/>
      <c r="BZ68" s="71"/>
    </row>
    <row r="69" spans="1:78" ht="13.5" customHeight="1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69"/>
      <c r="BM69" s="70"/>
      <c r="BN69" s="70"/>
      <c r="BO69" s="70"/>
      <c r="BP69" s="70"/>
      <c r="BQ69" s="70"/>
      <c r="BR69" s="70"/>
      <c r="BS69" s="70"/>
      <c r="BT69" s="70"/>
      <c r="BU69" s="70"/>
      <c r="BV69" s="70"/>
      <c r="BW69" s="70"/>
      <c r="BX69" s="70"/>
      <c r="BY69" s="70"/>
      <c r="BZ69" s="71"/>
    </row>
    <row r="70" spans="1:78" ht="13.5" customHeight="1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69"/>
      <c r="BM70" s="70"/>
      <c r="BN70" s="70"/>
      <c r="BO70" s="70"/>
      <c r="BP70" s="70"/>
      <c r="BQ70" s="70"/>
      <c r="BR70" s="70"/>
      <c r="BS70" s="70"/>
      <c r="BT70" s="70"/>
      <c r="BU70" s="70"/>
      <c r="BV70" s="70"/>
      <c r="BW70" s="70"/>
      <c r="BX70" s="70"/>
      <c r="BY70" s="70"/>
      <c r="BZ70" s="71"/>
    </row>
    <row r="71" spans="1:78" ht="13.5" customHeight="1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69"/>
      <c r="BM71" s="70"/>
      <c r="BN71" s="70"/>
      <c r="BO71" s="70"/>
      <c r="BP71" s="70"/>
      <c r="BQ71" s="70"/>
      <c r="BR71" s="70"/>
      <c r="BS71" s="70"/>
      <c r="BT71" s="70"/>
      <c r="BU71" s="70"/>
      <c r="BV71" s="70"/>
      <c r="BW71" s="70"/>
      <c r="BX71" s="70"/>
      <c r="BY71" s="70"/>
      <c r="BZ71" s="71"/>
    </row>
    <row r="72" spans="1:78" ht="13.5" customHeight="1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69"/>
      <c r="BM72" s="70"/>
      <c r="BN72" s="70"/>
      <c r="BO72" s="70"/>
      <c r="BP72" s="70"/>
      <c r="BQ72" s="70"/>
      <c r="BR72" s="70"/>
      <c r="BS72" s="70"/>
      <c r="BT72" s="70"/>
      <c r="BU72" s="70"/>
      <c r="BV72" s="70"/>
      <c r="BW72" s="70"/>
      <c r="BX72" s="70"/>
      <c r="BY72" s="70"/>
      <c r="BZ72" s="71"/>
    </row>
    <row r="73" spans="1:78" ht="13.5" customHeight="1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69"/>
      <c r="BM73" s="70"/>
      <c r="BN73" s="70"/>
      <c r="BO73" s="70"/>
      <c r="BP73" s="70"/>
      <c r="BQ73" s="70"/>
      <c r="BR73" s="70"/>
      <c r="BS73" s="70"/>
      <c r="BT73" s="70"/>
      <c r="BU73" s="70"/>
      <c r="BV73" s="70"/>
      <c r="BW73" s="70"/>
      <c r="BX73" s="70"/>
      <c r="BY73" s="70"/>
      <c r="BZ73" s="71"/>
    </row>
    <row r="74" spans="1:78" ht="13.5" customHeight="1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69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1"/>
    </row>
    <row r="75" spans="1:78" ht="13.5" customHeight="1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69"/>
      <c r="BM75" s="70"/>
      <c r="BN75" s="70"/>
      <c r="BO75" s="70"/>
      <c r="BP75" s="70"/>
      <c r="BQ75" s="70"/>
      <c r="BR75" s="70"/>
      <c r="BS75" s="70"/>
      <c r="BT75" s="70"/>
      <c r="BU75" s="70"/>
      <c r="BV75" s="70"/>
      <c r="BW75" s="70"/>
      <c r="BX75" s="70"/>
      <c r="BY75" s="70"/>
      <c r="BZ75" s="71"/>
    </row>
    <row r="76" spans="1:78" ht="13.5" customHeight="1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69"/>
      <c r="BM76" s="70"/>
      <c r="BN76" s="70"/>
      <c r="BO76" s="70"/>
      <c r="BP76" s="70"/>
      <c r="BQ76" s="70"/>
      <c r="BR76" s="70"/>
      <c r="BS76" s="70"/>
      <c r="BT76" s="70"/>
      <c r="BU76" s="70"/>
      <c r="BV76" s="70"/>
      <c r="BW76" s="70"/>
      <c r="BX76" s="70"/>
      <c r="BY76" s="70"/>
      <c r="BZ76" s="71"/>
    </row>
    <row r="77" spans="1:78" ht="13.5" customHeight="1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69"/>
      <c r="BM77" s="70"/>
      <c r="BN77" s="70"/>
      <c r="BO77" s="70"/>
      <c r="BP77" s="70"/>
      <c r="BQ77" s="70"/>
      <c r="BR77" s="70"/>
      <c r="BS77" s="70"/>
      <c r="BT77" s="70"/>
      <c r="BU77" s="70"/>
      <c r="BV77" s="70"/>
      <c r="BW77" s="70"/>
      <c r="BX77" s="70"/>
      <c r="BY77" s="70"/>
      <c r="BZ77" s="71"/>
    </row>
    <row r="78" spans="1:78" ht="13.5" customHeight="1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69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71"/>
    </row>
    <row r="79" spans="1:78" ht="13.5" customHeight="1">
      <c r="A79" s="2"/>
      <c r="B79" s="17"/>
      <c r="C79" s="75" t="s">
        <v>38</v>
      </c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20"/>
      <c r="V79" s="20"/>
      <c r="W79" s="75" t="s">
        <v>39</v>
      </c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20"/>
      <c r="AP79" s="20"/>
      <c r="AQ79" s="75" t="s">
        <v>40</v>
      </c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18"/>
      <c r="BJ79" s="19"/>
      <c r="BK79" s="2"/>
      <c r="BL79" s="69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1"/>
    </row>
    <row r="80" spans="1:78" ht="13.5" customHeight="1">
      <c r="A80" s="2"/>
      <c r="B80" s="17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20"/>
      <c r="V80" s="20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20"/>
      <c r="AP80" s="20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18"/>
      <c r="BJ80" s="19"/>
      <c r="BK80" s="2"/>
      <c r="BL80" s="69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  <c r="BX80" s="70"/>
      <c r="BY80" s="70"/>
      <c r="BZ80" s="71"/>
    </row>
    <row r="81" spans="1:78" ht="13.5" customHeight="1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69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71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2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4"/>
    </row>
    <row r="83" spans="1:78">
      <c r="C83" s="2" t="s">
        <v>41</v>
      </c>
    </row>
    <row r="84" spans="1:78">
      <c r="C84" s="2" t="s">
        <v>42</v>
      </c>
    </row>
    <row r="85" spans="1:78" hidden="1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【728.30】</v>
      </c>
      <c r="I86" s="26" t="str">
        <f>データ!CA6</f>
        <v>【100.04】</v>
      </c>
      <c r="J86" s="26" t="str">
        <f>データ!CL6</f>
        <v>【137.82】</v>
      </c>
      <c r="K86" s="26" t="str">
        <f>データ!CW6</f>
        <v>【60.09】</v>
      </c>
      <c r="L86" s="26" t="str">
        <f>データ!DH6</f>
        <v>【94.90】</v>
      </c>
      <c r="M86" s="26" t="s">
        <v>55</v>
      </c>
      <c r="N86" s="26" t="s">
        <v>55</v>
      </c>
      <c r="O86" s="26" t="str">
        <f>データ!EO6</f>
        <v>【0.27】</v>
      </c>
    </row>
  </sheetData>
  <sheetProtection password="B319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5">
      <c r="A1" s="3" t="s">
        <v>56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>
      <c r="A2" s="28" t="s">
        <v>57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>
      <c r="A3" s="28" t="s">
        <v>58</v>
      </c>
      <c r="B3" s="29" t="s">
        <v>59</v>
      </c>
      <c r="C3" s="29" t="s">
        <v>60</v>
      </c>
      <c r="D3" s="29" t="s">
        <v>61</v>
      </c>
      <c r="E3" s="29" t="s">
        <v>62</v>
      </c>
      <c r="F3" s="29" t="s">
        <v>63</v>
      </c>
      <c r="G3" s="29" t="s">
        <v>64</v>
      </c>
      <c r="H3" s="77" t="s">
        <v>65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66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67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>
      <c r="A4" s="28" t="s">
        <v>68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69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70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71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72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73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74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75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76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77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78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79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>
      <c r="A5" s="28" t="s">
        <v>80</v>
      </c>
      <c r="B5" s="31"/>
      <c r="C5" s="31"/>
      <c r="D5" s="31"/>
      <c r="E5" s="31"/>
      <c r="F5" s="31"/>
      <c r="G5" s="31"/>
      <c r="H5" s="32" t="s">
        <v>81</v>
      </c>
      <c r="I5" s="32" t="s">
        <v>82</v>
      </c>
      <c r="J5" s="32" t="s">
        <v>83</v>
      </c>
      <c r="K5" s="32" t="s">
        <v>84</v>
      </c>
      <c r="L5" s="32" t="s">
        <v>85</v>
      </c>
      <c r="M5" s="32" t="s">
        <v>5</v>
      </c>
      <c r="N5" s="32" t="s">
        <v>86</v>
      </c>
      <c r="O5" s="32" t="s">
        <v>87</v>
      </c>
      <c r="P5" s="32" t="s">
        <v>88</v>
      </c>
      <c r="Q5" s="32" t="s">
        <v>89</v>
      </c>
      <c r="R5" s="32" t="s">
        <v>90</v>
      </c>
      <c r="S5" s="32" t="s">
        <v>91</v>
      </c>
      <c r="T5" s="32" t="s">
        <v>92</v>
      </c>
      <c r="U5" s="32" t="s">
        <v>93</v>
      </c>
      <c r="V5" s="32" t="s">
        <v>94</v>
      </c>
      <c r="W5" s="32" t="s">
        <v>95</v>
      </c>
      <c r="X5" s="32" t="s">
        <v>96</v>
      </c>
      <c r="Y5" s="32" t="s">
        <v>97</v>
      </c>
      <c r="Z5" s="32" t="s">
        <v>98</v>
      </c>
      <c r="AA5" s="32" t="s">
        <v>99</v>
      </c>
      <c r="AB5" s="32" t="s">
        <v>100</v>
      </c>
      <c r="AC5" s="32" t="s">
        <v>101</v>
      </c>
      <c r="AD5" s="32" t="s">
        <v>102</v>
      </c>
      <c r="AE5" s="32" t="s">
        <v>103</v>
      </c>
      <c r="AF5" s="32" t="s">
        <v>104</v>
      </c>
      <c r="AG5" s="32" t="s">
        <v>105</v>
      </c>
      <c r="AH5" s="32" t="s">
        <v>106</v>
      </c>
      <c r="AI5" s="32" t="s">
        <v>43</v>
      </c>
      <c r="AJ5" s="32" t="s">
        <v>97</v>
      </c>
      <c r="AK5" s="32" t="s">
        <v>98</v>
      </c>
      <c r="AL5" s="32" t="s">
        <v>99</v>
      </c>
      <c r="AM5" s="32" t="s">
        <v>100</v>
      </c>
      <c r="AN5" s="32" t="s">
        <v>101</v>
      </c>
      <c r="AO5" s="32" t="s">
        <v>102</v>
      </c>
      <c r="AP5" s="32" t="s">
        <v>103</v>
      </c>
      <c r="AQ5" s="32" t="s">
        <v>104</v>
      </c>
      <c r="AR5" s="32" t="s">
        <v>105</v>
      </c>
      <c r="AS5" s="32" t="s">
        <v>106</v>
      </c>
      <c r="AT5" s="32" t="s">
        <v>107</v>
      </c>
      <c r="AU5" s="32" t="s">
        <v>97</v>
      </c>
      <c r="AV5" s="32" t="s">
        <v>98</v>
      </c>
      <c r="AW5" s="32" t="s">
        <v>99</v>
      </c>
      <c r="AX5" s="32" t="s">
        <v>100</v>
      </c>
      <c r="AY5" s="32" t="s">
        <v>101</v>
      </c>
      <c r="AZ5" s="32" t="s">
        <v>102</v>
      </c>
      <c r="BA5" s="32" t="s">
        <v>103</v>
      </c>
      <c r="BB5" s="32" t="s">
        <v>104</v>
      </c>
      <c r="BC5" s="32" t="s">
        <v>105</v>
      </c>
      <c r="BD5" s="32" t="s">
        <v>106</v>
      </c>
      <c r="BE5" s="32" t="s">
        <v>107</v>
      </c>
      <c r="BF5" s="32" t="s">
        <v>97</v>
      </c>
      <c r="BG5" s="32" t="s">
        <v>98</v>
      </c>
      <c r="BH5" s="32" t="s">
        <v>99</v>
      </c>
      <c r="BI5" s="32" t="s">
        <v>100</v>
      </c>
      <c r="BJ5" s="32" t="s">
        <v>101</v>
      </c>
      <c r="BK5" s="32" t="s">
        <v>102</v>
      </c>
      <c r="BL5" s="32" t="s">
        <v>103</v>
      </c>
      <c r="BM5" s="32" t="s">
        <v>104</v>
      </c>
      <c r="BN5" s="32" t="s">
        <v>105</v>
      </c>
      <c r="BO5" s="32" t="s">
        <v>106</v>
      </c>
      <c r="BP5" s="32" t="s">
        <v>107</v>
      </c>
      <c r="BQ5" s="32" t="s">
        <v>97</v>
      </c>
      <c r="BR5" s="32" t="s">
        <v>98</v>
      </c>
      <c r="BS5" s="32" t="s">
        <v>99</v>
      </c>
      <c r="BT5" s="32" t="s">
        <v>100</v>
      </c>
      <c r="BU5" s="32" t="s">
        <v>101</v>
      </c>
      <c r="BV5" s="32" t="s">
        <v>102</v>
      </c>
      <c r="BW5" s="32" t="s">
        <v>103</v>
      </c>
      <c r="BX5" s="32" t="s">
        <v>104</v>
      </c>
      <c r="BY5" s="32" t="s">
        <v>105</v>
      </c>
      <c r="BZ5" s="32" t="s">
        <v>106</v>
      </c>
      <c r="CA5" s="32" t="s">
        <v>107</v>
      </c>
      <c r="CB5" s="32" t="s">
        <v>97</v>
      </c>
      <c r="CC5" s="32" t="s">
        <v>98</v>
      </c>
      <c r="CD5" s="32" t="s">
        <v>99</v>
      </c>
      <c r="CE5" s="32" t="s">
        <v>100</v>
      </c>
      <c r="CF5" s="32" t="s">
        <v>101</v>
      </c>
      <c r="CG5" s="32" t="s">
        <v>102</v>
      </c>
      <c r="CH5" s="32" t="s">
        <v>103</v>
      </c>
      <c r="CI5" s="32" t="s">
        <v>104</v>
      </c>
      <c r="CJ5" s="32" t="s">
        <v>105</v>
      </c>
      <c r="CK5" s="32" t="s">
        <v>106</v>
      </c>
      <c r="CL5" s="32" t="s">
        <v>107</v>
      </c>
      <c r="CM5" s="32" t="s">
        <v>97</v>
      </c>
      <c r="CN5" s="32" t="s">
        <v>98</v>
      </c>
      <c r="CO5" s="32" t="s">
        <v>99</v>
      </c>
      <c r="CP5" s="32" t="s">
        <v>100</v>
      </c>
      <c r="CQ5" s="32" t="s">
        <v>101</v>
      </c>
      <c r="CR5" s="32" t="s">
        <v>102</v>
      </c>
      <c r="CS5" s="32" t="s">
        <v>103</v>
      </c>
      <c r="CT5" s="32" t="s">
        <v>104</v>
      </c>
      <c r="CU5" s="32" t="s">
        <v>105</v>
      </c>
      <c r="CV5" s="32" t="s">
        <v>106</v>
      </c>
      <c r="CW5" s="32" t="s">
        <v>107</v>
      </c>
      <c r="CX5" s="32" t="s">
        <v>97</v>
      </c>
      <c r="CY5" s="32" t="s">
        <v>98</v>
      </c>
      <c r="CZ5" s="32" t="s">
        <v>99</v>
      </c>
      <c r="DA5" s="32" t="s">
        <v>100</v>
      </c>
      <c r="DB5" s="32" t="s">
        <v>101</v>
      </c>
      <c r="DC5" s="32" t="s">
        <v>102</v>
      </c>
      <c r="DD5" s="32" t="s">
        <v>103</v>
      </c>
      <c r="DE5" s="32" t="s">
        <v>104</v>
      </c>
      <c r="DF5" s="32" t="s">
        <v>105</v>
      </c>
      <c r="DG5" s="32" t="s">
        <v>106</v>
      </c>
      <c r="DH5" s="32" t="s">
        <v>107</v>
      </c>
      <c r="DI5" s="32" t="s">
        <v>97</v>
      </c>
      <c r="DJ5" s="32" t="s">
        <v>98</v>
      </c>
      <c r="DK5" s="32" t="s">
        <v>99</v>
      </c>
      <c r="DL5" s="32" t="s">
        <v>100</v>
      </c>
      <c r="DM5" s="32" t="s">
        <v>101</v>
      </c>
      <c r="DN5" s="32" t="s">
        <v>102</v>
      </c>
      <c r="DO5" s="32" t="s">
        <v>103</v>
      </c>
      <c r="DP5" s="32" t="s">
        <v>104</v>
      </c>
      <c r="DQ5" s="32" t="s">
        <v>105</v>
      </c>
      <c r="DR5" s="32" t="s">
        <v>106</v>
      </c>
      <c r="DS5" s="32" t="s">
        <v>107</v>
      </c>
      <c r="DT5" s="32" t="s">
        <v>97</v>
      </c>
      <c r="DU5" s="32" t="s">
        <v>98</v>
      </c>
      <c r="DV5" s="32" t="s">
        <v>99</v>
      </c>
      <c r="DW5" s="32" t="s">
        <v>100</v>
      </c>
      <c r="DX5" s="32" t="s">
        <v>101</v>
      </c>
      <c r="DY5" s="32" t="s">
        <v>102</v>
      </c>
      <c r="DZ5" s="32" t="s">
        <v>103</v>
      </c>
      <c r="EA5" s="32" t="s">
        <v>104</v>
      </c>
      <c r="EB5" s="32" t="s">
        <v>105</v>
      </c>
      <c r="EC5" s="32" t="s">
        <v>106</v>
      </c>
      <c r="ED5" s="32" t="s">
        <v>107</v>
      </c>
      <c r="EE5" s="32" t="s">
        <v>97</v>
      </c>
      <c r="EF5" s="32" t="s">
        <v>98</v>
      </c>
      <c r="EG5" s="32" t="s">
        <v>99</v>
      </c>
      <c r="EH5" s="32" t="s">
        <v>100</v>
      </c>
      <c r="EI5" s="32" t="s">
        <v>101</v>
      </c>
      <c r="EJ5" s="32" t="s">
        <v>102</v>
      </c>
      <c r="EK5" s="32" t="s">
        <v>103</v>
      </c>
      <c r="EL5" s="32" t="s">
        <v>104</v>
      </c>
      <c r="EM5" s="32" t="s">
        <v>105</v>
      </c>
      <c r="EN5" s="32" t="s">
        <v>106</v>
      </c>
      <c r="EO5" s="32" t="s">
        <v>107</v>
      </c>
    </row>
    <row r="6" spans="1:145" s="36" customFormat="1">
      <c r="A6" s="28" t="s">
        <v>108</v>
      </c>
      <c r="B6" s="33">
        <f>B7</f>
        <v>2016</v>
      </c>
      <c r="C6" s="33">
        <f t="shared" ref="C6:X6" si="3">C7</f>
        <v>112224</v>
      </c>
      <c r="D6" s="33">
        <f t="shared" si="3"/>
        <v>47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埼玉県　越谷市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Aa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83.24</v>
      </c>
      <c r="Q6" s="34">
        <f t="shared" si="3"/>
        <v>88.98</v>
      </c>
      <c r="R6" s="34">
        <f t="shared" si="3"/>
        <v>2322</v>
      </c>
      <c r="S6" s="34">
        <f t="shared" si="3"/>
        <v>339156</v>
      </c>
      <c r="T6" s="34">
        <f t="shared" si="3"/>
        <v>60.24</v>
      </c>
      <c r="U6" s="34">
        <f t="shared" si="3"/>
        <v>5630.08</v>
      </c>
      <c r="V6" s="34">
        <f t="shared" si="3"/>
        <v>282760</v>
      </c>
      <c r="W6" s="34">
        <f t="shared" si="3"/>
        <v>27.59</v>
      </c>
      <c r="X6" s="34">
        <f t="shared" si="3"/>
        <v>10248.64</v>
      </c>
      <c r="Y6" s="35">
        <f>IF(Y7="",NA(),Y7)</f>
        <v>50.1</v>
      </c>
      <c r="Z6" s="35">
        <f t="shared" ref="Z6:AH6" si="4">IF(Z7="",NA(),Z7)</f>
        <v>65.8</v>
      </c>
      <c r="AA6" s="35">
        <f t="shared" si="4"/>
        <v>66.56</v>
      </c>
      <c r="AB6" s="35">
        <f t="shared" si="4"/>
        <v>64.39</v>
      </c>
      <c r="AC6" s="35">
        <f t="shared" si="4"/>
        <v>68.28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912.95</v>
      </c>
      <c r="BG6" s="35">
        <f t="shared" ref="BG6:BO6" si="7">IF(BG7="",NA(),BG7)</f>
        <v>849.42</v>
      </c>
      <c r="BH6" s="35">
        <f t="shared" si="7"/>
        <v>775.62</v>
      </c>
      <c r="BI6" s="35">
        <f t="shared" si="7"/>
        <v>643.66999999999996</v>
      </c>
      <c r="BJ6" s="35">
        <f t="shared" si="7"/>
        <v>576.15</v>
      </c>
      <c r="BK6" s="35">
        <f t="shared" si="7"/>
        <v>705.53</v>
      </c>
      <c r="BL6" s="35">
        <f t="shared" si="7"/>
        <v>685.64</v>
      </c>
      <c r="BM6" s="35">
        <f t="shared" si="7"/>
        <v>665.11</v>
      </c>
      <c r="BN6" s="35">
        <f t="shared" si="7"/>
        <v>642.57000000000005</v>
      </c>
      <c r="BO6" s="35">
        <f t="shared" si="7"/>
        <v>599.92999999999995</v>
      </c>
      <c r="BP6" s="34" t="str">
        <f>IF(BP7="","",IF(BP7="-","【-】","【"&amp;SUBSTITUTE(TEXT(BP7,"#,##0.00"),"-","△")&amp;"】"))</f>
        <v>【728.30】</v>
      </c>
      <c r="BQ6" s="35">
        <f>IF(BQ7="",NA(),BQ7)</f>
        <v>75.010000000000005</v>
      </c>
      <c r="BR6" s="35">
        <f t="shared" ref="BR6:BZ6" si="8">IF(BR7="",NA(),BR7)</f>
        <v>76.790000000000006</v>
      </c>
      <c r="BS6" s="35">
        <f t="shared" si="8"/>
        <v>78.38</v>
      </c>
      <c r="BT6" s="35">
        <f t="shared" si="8"/>
        <v>81.72</v>
      </c>
      <c r="BU6" s="35">
        <f t="shared" si="8"/>
        <v>88.95</v>
      </c>
      <c r="BV6" s="35">
        <f t="shared" si="8"/>
        <v>89.78</v>
      </c>
      <c r="BW6" s="35">
        <f t="shared" si="8"/>
        <v>88.39</v>
      </c>
      <c r="BX6" s="35">
        <f t="shared" si="8"/>
        <v>85.64</v>
      </c>
      <c r="BY6" s="35">
        <f t="shared" si="8"/>
        <v>94.3</v>
      </c>
      <c r="BZ6" s="35">
        <f t="shared" si="8"/>
        <v>95.76</v>
      </c>
      <c r="CA6" s="34" t="str">
        <f>IF(CA7="","",IF(CA7="-","【-】","【"&amp;SUBSTITUTE(TEXT(CA7,"#,##0.00"),"-","△")&amp;"】"))</f>
        <v>【100.04】</v>
      </c>
      <c r="CB6" s="35">
        <f>IF(CB7="",NA(),CB7)</f>
        <v>148.5</v>
      </c>
      <c r="CC6" s="35">
        <f t="shared" ref="CC6:CK6" si="9">IF(CC7="",NA(),CC7)</f>
        <v>145.01</v>
      </c>
      <c r="CD6" s="35">
        <f t="shared" si="9"/>
        <v>145.53</v>
      </c>
      <c r="CE6" s="35">
        <f t="shared" si="9"/>
        <v>141.25</v>
      </c>
      <c r="CF6" s="35">
        <f t="shared" si="9"/>
        <v>135.27000000000001</v>
      </c>
      <c r="CG6" s="35">
        <f t="shared" si="9"/>
        <v>125.87</v>
      </c>
      <c r="CH6" s="35">
        <f t="shared" si="9"/>
        <v>128.96</v>
      </c>
      <c r="CI6" s="35">
        <f t="shared" si="9"/>
        <v>133</v>
      </c>
      <c r="CJ6" s="35">
        <f t="shared" si="9"/>
        <v>120.18</v>
      </c>
      <c r="CK6" s="35">
        <f t="shared" si="9"/>
        <v>119</v>
      </c>
      <c r="CL6" s="34" t="str">
        <f>IF(CL7="","",IF(CL7="-","【-】","【"&amp;SUBSTITUTE(TEXT(CL7,"#,##0.00"),"-","△")&amp;"】"))</f>
        <v>【137.82】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>
        <f t="shared" si="10"/>
        <v>67.540000000000006</v>
      </c>
      <c r="CS6" s="35">
        <f t="shared" si="10"/>
        <v>67.61</v>
      </c>
      <c r="CT6" s="35">
        <f t="shared" si="10"/>
        <v>64.81</v>
      </c>
      <c r="CU6" s="35">
        <f t="shared" si="10"/>
        <v>64.81</v>
      </c>
      <c r="CV6" s="35">
        <f t="shared" si="10"/>
        <v>64.66</v>
      </c>
      <c r="CW6" s="34" t="str">
        <f>IF(CW7="","",IF(CW7="-","【-】","【"&amp;SUBSTITUTE(TEXT(CW7,"#,##0.00"),"-","△")&amp;"】"))</f>
        <v>【60.09】</v>
      </c>
      <c r="CX6" s="35">
        <f>IF(CX7="",NA(),CX7)</f>
        <v>93.96</v>
      </c>
      <c r="CY6" s="35">
        <f t="shared" ref="CY6:DG6" si="11">IF(CY7="",NA(),CY7)</f>
        <v>94.11</v>
      </c>
      <c r="CZ6" s="35">
        <f t="shared" si="11"/>
        <v>94.45</v>
      </c>
      <c r="DA6" s="35">
        <f t="shared" si="11"/>
        <v>94.72</v>
      </c>
      <c r="DB6" s="35">
        <f t="shared" si="11"/>
        <v>95.24</v>
      </c>
      <c r="DC6" s="35">
        <f t="shared" si="11"/>
        <v>96.48</v>
      </c>
      <c r="DD6" s="35">
        <f t="shared" si="11"/>
        <v>96.64</v>
      </c>
      <c r="DE6" s="35">
        <f t="shared" si="11"/>
        <v>96.76</v>
      </c>
      <c r="DF6" s="35">
        <f t="shared" si="11"/>
        <v>96.89</v>
      </c>
      <c r="DG6" s="35">
        <f t="shared" si="11"/>
        <v>97.08</v>
      </c>
      <c r="DH6" s="34" t="str">
        <f>IF(DH7="","",IF(DH7="-","【-】","【"&amp;SUBSTITUTE(TEXT(DH7,"#,##0.00"),"-","△")&amp;"】"))</f>
        <v>【94.90】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5">
        <f t="shared" si="14"/>
        <v>0.02</v>
      </c>
      <c r="EH6" s="35">
        <f t="shared" si="14"/>
        <v>0.03</v>
      </c>
      <c r="EI6" s="35">
        <f t="shared" si="14"/>
        <v>0.03</v>
      </c>
      <c r="EJ6" s="35">
        <f t="shared" si="14"/>
        <v>0.1</v>
      </c>
      <c r="EK6" s="35">
        <f t="shared" si="14"/>
        <v>0.11</v>
      </c>
      <c r="EL6" s="35">
        <f t="shared" si="14"/>
        <v>0.22</v>
      </c>
      <c r="EM6" s="35">
        <f t="shared" si="14"/>
        <v>0.13</v>
      </c>
      <c r="EN6" s="35">
        <f t="shared" si="14"/>
        <v>0.16</v>
      </c>
      <c r="EO6" s="34" t="str">
        <f>IF(EO7="","",IF(EO7="-","【-】","【"&amp;SUBSTITUTE(TEXT(EO7,"#,##0.00"),"-","△")&amp;"】"))</f>
        <v>【0.27】</v>
      </c>
    </row>
    <row r="7" spans="1:145" s="36" customFormat="1">
      <c r="A7" s="28"/>
      <c r="B7" s="37">
        <v>2016</v>
      </c>
      <c r="C7" s="37">
        <v>112224</v>
      </c>
      <c r="D7" s="37">
        <v>47</v>
      </c>
      <c r="E7" s="37">
        <v>17</v>
      </c>
      <c r="F7" s="37">
        <v>1</v>
      </c>
      <c r="G7" s="37">
        <v>0</v>
      </c>
      <c r="H7" s="37" t="s">
        <v>109</v>
      </c>
      <c r="I7" s="37" t="s">
        <v>110</v>
      </c>
      <c r="J7" s="37" t="s">
        <v>111</v>
      </c>
      <c r="K7" s="37" t="s">
        <v>112</v>
      </c>
      <c r="L7" s="37" t="s">
        <v>113</v>
      </c>
      <c r="M7" s="37"/>
      <c r="N7" s="38" t="s">
        <v>114</v>
      </c>
      <c r="O7" s="38" t="s">
        <v>115</v>
      </c>
      <c r="P7" s="38">
        <v>83.24</v>
      </c>
      <c r="Q7" s="38">
        <v>88.98</v>
      </c>
      <c r="R7" s="38">
        <v>2322</v>
      </c>
      <c r="S7" s="38">
        <v>339156</v>
      </c>
      <c r="T7" s="38">
        <v>60.24</v>
      </c>
      <c r="U7" s="38">
        <v>5630.08</v>
      </c>
      <c r="V7" s="38">
        <v>282760</v>
      </c>
      <c r="W7" s="38">
        <v>27.59</v>
      </c>
      <c r="X7" s="38">
        <v>10248.64</v>
      </c>
      <c r="Y7" s="38">
        <v>50.1</v>
      </c>
      <c r="Z7" s="38">
        <v>65.8</v>
      </c>
      <c r="AA7" s="38">
        <v>66.56</v>
      </c>
      <c r="AB7" s="38">
        <v>64.39</v>
      </c>
      <c r="AC7" s="38">
        <v>68.28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912.95</v>
      </c>
      <c r="BG7" s="38">
        <v>849.42</v>
      </c>
      <c r="BH7" s="38">
        <v>775.62</v>
      </c>
      <c r="BI7" s="38">
        <v>643.66999999999996</v>
      </c>
      <c r="BJ7" s="38">
        <v>576.15</v>
      </c>
      <c r="BK7" s="38">
        <v>705.53</v>
      </c>
      <c r="BL7" s="38">
        <v>685.64</v>
      </c>
      <c r="BM7" s="38">
        <v>665.11</v>
      </c>
      <c r="BN7" s="38">
        <v>642.57000000000005</v>
      </c>
      <c r="BO7" s="38">
        <v>599.92999999999995</v>
      </c>
      <c r="BP7" s="38">
        <v>728.3</v>
      </c>
      <c r="BQ7" s="38">
        <v>75.010000000000005</v>
      </c>
      <c r="BR7" s="38">
        <v>76.790000000000006</v>
      </c>
      <c r="BS7" s="38">
        <v>78.38</v>
      </c>
      <c r="BT7" s="38">
        <v>81.72</v>
      </c>
      <c r="BU7" s="38">
        <v>88.95</v>
      </c>
      <c r="BV7" s="38">
        <v>89.78</v>
      </c>
      <c r="BW7" s="38">
        <v>88.39</v>
      </c>
      <c r="BX7" s="38">
        <v>85.64</v>
      </c>
      <c r="BY7" s="38">
        <v>94.3</v>
      </c>
      <c r="BZ7" s="38">
        <v>95.76</v>
      </c>
      <c r="CA7" s="38">
        <v>100.04</v>
      </c>
      <c r="CB7" s="38">
        <v>148.5</v>
      </c>
      <c r="CC7" s="38">
        <v>145.01</v>
      </c>
      <c r="CD7" s="38">
        <v>145.53</v>
      </c>
      <c r="CE7" s="38">
        <v>141.25</v>
      </c>
      <c r="CF7" s="38">
        <v>135.27000000000001</v>
      </c>
      <c r="CG7" s="38">
        <v>125.87</v>
      </c>
      <c r="CH7" s="38">
        <v>128.96</v>
      </c>
      <c r="CI7" s="38">
        <v>133</v>
      </c>
      <c r="CJ7" s="38">
        <v>120.18</v>
      </c>
      <c r="CK7" s="38">
        <v>119</v>
      </c>
      <c r="CL7" s="38">
        <v>137.82</v>
      </c>
      <c r="CM7" s="38" t="s">
        <v>114</v>
      </c>
      <c r="CN7" s="38" t="s">
        <v>114</v>
      </c>
      <c r="CO7" s="38" t="s">
        <v>114</v>
      </c>
      <c r="CP7" s="38" t="s">
        <v>114</v>
      </c>
      <c r="CQ7" s="38" t="s">
        <v>114</v>
      </c>
      <c r="CR7" s="38">
        <v>67.540000000000006</v>
      </c>
      <c r="CS7" s="38">
        <v>67.61</v>
      </c>
      <c r="CT7" s="38">
        <v>64.81</v>
      </c>
      <c r="CU7" s="38">
        <v>64.81</v>
      </c>
      <c r="CV7" s="38">
        <v>64.66</v>
      </c>
      <c r="CW7" s="38">
        <v>60.09</v>
      </c>
      <c r="CX7" s="38">
        <v>93.96</v>
      </c>
      <c r="CY7" s="38">
        <v>94.11</v>
      </c>
      <c r="CZ7" s="38">
        <v>94.45</v>
      </c>
      <c r="DA7" s="38">
        <v>94.72</v>
      </c>
      <c r="DB7" s="38">
        <v>95.24</v>
      </c>
      <c r="DC7" s="38">
        <v>96.48</v>
      </c>
      <c r="DD7" s="38">
        <v>96.64</v>
      </c>
      <c r="DE7" s="38">
        <v>96.76</v>
      </c>
      <c r="DF7" s="38">
        <v>96.89</v>
      </c>
      <c r="DG7" s="38">
        <v>97.08</v>
      </c>
      <c r="DH7" s="38">
        <v>94.9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0.02</v>
      </c>
      <c r="EH7" s="38">
        <v>0.03</v>
      </c>
      <c r="EI7" s="38">
        <v>0.03</v>
      </c>
      <c r="EJ7" s="38">
        <v>0.1</v>
      </c>
      <c r="EK7" s="38">
        <v>0.11</v>
      </c>
      <c r="EL7" s="38">
        <v>0.22</v>
      </c>
      <c r="EM7" s="38">
        <v>0.13</v>
      </c>
      <c r="EN7" s="38">
        <v>0.16</v>
      </c>
      <c r="EO7" s="38">
        <v>0.27</v>
      </c>
    </row>
    <row r="8" spans="1:14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>
      <c r="A9" s="40"/>
      <c r="B9" s="40" t="s">
        <v>116</v>
      </c>
      <c r="C9" s="40" t="s">
        <v>117</v>
      </c>
      <c r="D9" s="40" t="s">
        <v>118</v>
      </c>
      <c r="E9" s="40" t="s">
        <v>119</v>
      </c>
      <c r="F9" s="40" t="s">
        <v>120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>
      <c r="A10" s="40" t="s">
        <v>59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saitamaken</cp:lastModifiedBy>
  <dcterms:created xsi:type="dcterms:W3CDTF">2017-12-25T02:05:09Z</dcterms:created>
  <dcterms:modified xsi:type="dcterms:W3CDTF">2018-02-13T23:39:06Z</dcterms:modified>
</cp:coreProperties>
</file>