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D4sJtYkXcCwjIeMYz8ICOOlL+CPibeXzSYddMpQ5ohfPe533BV+P2RB/fq0qqbiRiL0getfWXgXtkq2dDWqJpg==" workbookSaltValue="vibizmWcFJfWycKE6r7GkQ==" workbookSpinCount="100000"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<sst xmlns="http://schemas.openxmlformats.org/spreadsheetml/2006/main" count="235" uniqueCount="123">
  <si>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</si>
  <si>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</si>
  <si>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</si>
  <si>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</si>
  <si>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</si>
  <si>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</si>
  <si>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</si>
  <si>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</si>
  <si>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</si>
  <si>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</si>
  <si>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</si>
  <si>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</si>
  <si>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</si>
  <si>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</si>
  <si>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</si>
  <si>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</si>
  <si>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</si>
  <si>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</si>
  <si>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</si>
  <si>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</si>
  <si>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</si>
  <si>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</si>
  <si>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</si>
  <si>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</si>
  <si>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</si>
  <si>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</si>
  <si>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</si>
  <si>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</si>
  <si>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</si>
  <si>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</si>
  <si>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</si>
  <si>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</si>
  <si>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</si>
  <si>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</si>
  <si>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</si>
  <si>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</si>
  <si>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</si>
  <si>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</si>
  <si>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</si>
  <si>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</si>
  <si>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</si>
  <si>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</si>
  <si>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</si>
  <si>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</si>
  <si>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</si>
  <si>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</si>
  <si>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</si>
  <si>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</si>
  <si>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</si>
  <si>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</si>
  <si>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</si>
  <si>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</si>
  <si>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</si>
  <si>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</si>
  <si>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</si>
  <si>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</si>
  <si>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</si>
  <si>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</si>
  <si>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</si>
  <si>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</si>
  <si>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</si>
  <si>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</si>
  <si>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</si>
  <si>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</si>
  <si>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</si>
  <si>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</si>
  <si>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</si>
  <si>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</si>
  <si>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</si>
  <si>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</si>
  <si>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</si>
  <si>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</si>
  <si>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</si>
  <si>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</si>
  <si>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</si>
  <si>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</si>
  <si>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</si>
  <si>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</si>
  <si>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</si>
  <si>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</si>
  <si>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</si>
  <si>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</si>
  <si>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</si>
  <si>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</si>
  <si>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</si>
  <si>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</si>
  <si>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</si>
  <si>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</si>
  <si>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</si>
  <si>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</si>
  <si>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</si>
  <si>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</si>
  <si>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</si>
  <si>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</si>
  <si>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</si>
  <si>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</si>
  <si>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</si>
  <si>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</si>
  <si>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</si>
  <si>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</si>
  <si>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</si>
  <si>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</si>
  <si>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</si>
  <si>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</si>
  <si>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</si>
  <si>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</si>
  <si>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</si>
  <si>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</si>
  <si>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深谷市</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</si>
  <si>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</si>
  <si>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</si>
  <si>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</si>
  <si>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</si>
  <si>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</si>
  <si>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</si>
  <si>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</si>
  <si>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</si>
  <si>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</si>
  <si>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</si>
  <si>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</si>
  <si>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
　下水道事業が保有する有形固定資産の減価償却がどれだけ進んでいるかを示す指標。平均値を上回っていることから、資産の老朽化が進んでいることが分かる。公共下水道事業は整備段階の事業であること、また、2つの処理場を有し、耐用年数が短い機械設備が多いことから減価償却費がかさむ傾向にある。
②管渠老朽化率
　法定耐用年数を経過した管がないため、0となる。
③管渠改善率
　法定耐用年数を経過した管がないため、0となる。なお、平成25年度は汚水管の修繕があったため計上されている。</t>
    <rPh sb="1" eb="5">
      <t>ユウケイコテイ</t>
    </rPh>
    <rPh sb="5" eb="7">
      <t>シサン</t>
    </rPh>
    <rPh sb="7" eb="9">
      <t>ゲンカ</t>
    </rPh>
    <rPh sb="9" eb="11">
      <t>ショウキャク</t>
    </rPh>
    <rPh sb="11" eb="12">
      <t>リツ</t>
    </rPh>
    <rPh sb="14" eb="17">
      <t>ゲスイドウ</t>
    </rPh>
    <rPh sb="17" eb="19">
      <t>ジギョウ</t>
    </rPh>
    <rPh sb="20" eb="22">
      <t>ホユウ</t>
    </rPh>
    <rPh sb="24" eb="30">
      <t>ユウケイコテイシサン</t>
    </rPh>
    <rPh sb="31" eb="35">
      <t>ゲンカショウキャク</t>
    </rPh>
    <rPh sb="40" eb="41">
      <t>スス</t>
    </rPh>
    <rPh sb="47" eb="48">
      <t>シメ</t>
    </rPh>
    <rPh sb="49" eb="51">
      <t>シヒョウ</t>
    </rPh>
    <rPh sb="52" eb="55">
      <t>ヘイキンチ</t>
    </rPh>
    <rPh sb="56" eb="58">
      <t>ウワマワ</t>
    </rPh>
    <rPh sb="67" eb="69">
      <t>シサン</t>
    </rPh>
    <rPh sb="70" eb="73">
      <t>ロウキュウカ</t>
    </rPh>
    <rPh sb="74" eb="75">
      <t>スス</t>
    </rPh>
    <rPh sb="82" eb="83">
      <t>ワ</t>
    </rPh>
    <rPh sb="86" eb="91">
      <t>コウキョウゲスイドウ</t>
    </rPh>
    <rPh sb="91" eb="93">
      <t>ジギョウ</t>
    </rPh>
    <rPh sb="94" eb="96">
      <t>セイビ</t>
    </rPh>
    <rPh sb="96" eb="98">
      <t>ダンカイ</t>
    </rPh>
    <rPh sb="99" eb="101">
      <t>ジギョウ</t>
    </rPh>
    <rPh sb="113" eb="116">
      <t>ショリジョウ</t>
    </rPh>
    <rPh sb="117" eb="118">
      <t>ユウ</t>
    </rPh>
    <rPh sb="120" eb="122">
      <t>タイヨウ</t>
    </rPh>
    <rPh sb="122" eb="124">
      <t>ネンスウ</t>
    </rPh>
    <rPh sb="125" eb="126">
      <t>ミジカ</t>
    </rPh>
    <rPh sb="127" eb="131">
      <t>キカイセツビ</t>
    </rPh>
    <rPh sb="132" eb="133">
      <t>オオ</t>
    </rPh>
    <rPh sb="138" eb="143">
      <t>ゲンカショウキャクヒ</t>
    </rPh>
    <rPh sb="147" eb="149">
      <t>ケイコウ</t>
    </rPh>
    <rPh sb="155" eb="157">
      <t>カンキョ</t>
    </rPh>
    <rPh sb="157" eb="160">
      <t>ロウキュウカ</t>
    </rPh>
    <rPh sb="160" eb="161">
      <t>リツ</t>
    </rPh>
    <rPh sb="163" eb="165">
      <t>ホウテイ</t>
    </rPh>
    <rPh sb="165" eb="167">
      <t>タイヨウ</t>
    </rPh>
    <rPh sb="167" eb="169">
      <t>ネンスウ</t>
    </rPh>
    <rPh sb="170" eb="172">
      <t>ケイカ</t>
    </rPh>
    <rPh sb="174" eb="175">
      <t>カン</t>
    </rPh>
    <rPh sb="188" eb="190">
      <t>カンキョ</t>
    </rPh>
    <rPh sb="190" eb="192">
      <t>カイゼン</t>
    </rPh>
    <rPh sb="192" eb="193">
      <t>リツ</t>
    </rPh>
    <rPh sb="195" eb="197">
      <t>ホウテイ</t>
    </rPh>
    <rPh sb="197" eb="201">
      <t>タイヨウネンスウ</t>
    </rPh>
    <rPh sb="202" eb="204">
      <t>ケイカ</t>
    </rPh>
    <rPh sb="206" eb="207">
      <t>カン</t>
    </rPh>
    <rPh sb="221" eb="223">
      <t>ヘイセイ</t>
    </rPh>
    <rPh sb="225" eb="226">
      <t>ネン</t>
    </rPh>
    <rPh sb="226" eb="227">
      <t>ド</t>
    </rPh>
    <rPh sb="228" eb="230">
      <t>オスイ</t>
    </rPh>
    <rPh sb="230" eb="231">
      <t>カン</t>
    </rPh>
    <rPh sb="232" eb="234">
      <t>シュウゼン</t>
    </rPh>
    <rPh sb="240" eb="242">
      <t>ケイジョウ</t>
    </rPh>
    <phoneticPr fontId="4"/>
  </si>
  <si>
    <t>　平成28年度は当期純利益を計上し、累積欠損金が解消されたことから、経営状況は改善されたと言える。これは平成27年度に実施した使用料改定の効果が大きい。しかし、今後も汚水管渠及び雨水管渠の布設並びに処理場設備の更新などの事業が予定されていることから、これらの財源を確保するために引き続き使用料水準の適正化を図る必要がある。また、施設の統廃合の検討や汚水処理経費の削減など、事業運営の効率化をさらに図っていく必要がある。
　なお、平成29年度に経営戦略を策定した。今後はこの計画の達成状況について毎年度進捗管理を行い、計画と実績の乖離が著しい場合には、その原因を分析し対策を講じ、経営健全化及び経営基盤の強化を図っていくものとする。</t>
    <rPh sb="1" eb="3">
      <t>ヘイセイ</t>
    </rPh>
    <rPh sb="5" eb="7">
      <t>ネンド</t>
    </rPh>
    <rPh sb="8" eb="13">
      <t>トウキジュンリエキ</t>
    </rPh>
    <rPh sb="14" eb="16">
      <t>ケイジョウ</t>
    </rPh>
    <rPh sb="18" eb="23">
      <t>ルイセキケッソンキン</t>
    </rPh>
    <rPh sb="24" eb="26">
      <t>カイショウ</t>
    </rPh>
    <rPh sb="34" eb="36">
      <t>ケイエイ</t>
    </rPh>
    <rPh sb="36" eb="38">
      <t>ジョウキョウ</t>
    </rPh>
    <rPh sb="39" eb="41">
      <t>カイゼン</t>
    </rPh>
    <rPh sb="45" eb="46">
      <t>イ</t>
    </rPh>
    <rPh sb="52" eb="54">
      <t>ヘイセイ</t>
    </rPh>
    <rPh sb="56" eb="58">
      <t>ネンド</t>
    </rPh>
    <rPh sb="59" eb="61">
      <t>ジッシ</t>
    </rPh>
    <rPh sb="63" eb="68">
      <t>シヨウリョウカイテイ</t>
    </rPh>
    <rPh sb="69" eb="71">
      <t>コウカ</t>
    </rPh>
    <rPh sb="72" eb="73">
      <t>オオ</t>
    </rPh>
    <rPh sb="80" eb="82">
      <t>コンゴ</t>
    </rPh>
    <rPh sb="83" eb="85">
      <t>オスイ</t>
    </rPh>
    <rPh sb="85" eb="87">
      <t>カンキョ</t>
    </rPh>
    <rPh sb="87" eb="88">
      <t>オヨ</t>
    </rPh>
    <rPh sb="89" eb="91">
      <t>ウスイ</t>
    </rPh>
    <rPh sb="91" eb="93">
      <t>カンキョ</t>
    </rPh>
    <rPh sb="94" eb="96">
      <t>フセツ</t>
    </rPh>
    <rPh sb="96" eb="97">
      <t>ナラ</t>
    </rPh>
    <rPh sb="99" eb="102">
      <t>ショリジョウ</t>
    </rPh>
    <rPh sb="102" eb="104">
      <t>セツビ</t>
    </rPh>
    <rPh sb="105" eb="107">
      <t>コウシン</t>
    </rPh>
    <rPh sb="113" eb="115">
      <t>ヨテイ</t>
    </rPh>
    <rPh sb="129" eb="131">
      <t>ザイゲン</t>
    </rPh>
    <rPh sb="132" eb="134">
      <t>カクホ</t>
    </rPh>
    <rPh sb="139" eb="140">
      <t>ヒ</t>
    </rPh>
    <rPh sb="141" eb="142">
      <t>ツヅ</t>
    </rPh>
    <rPh sb="164" eb="166">
      <t>シセツ</t>
    </rPh>
    <rPh sb="167" eb="170">
      <t>トウハイゴウ</t>
    </rPh>
    <rPh sb="171" eb="173">
      <t>ケントウ</t>
    </rPh>
    <rPh sb="174" eb="176">
      <t>オスイ</t>
    </rPh>
    <rPh sb="176" eb="178">
      <t>ショリ</t>
    </rPh>
    <rPh sb="178" eb="180">
      <t>ケイヒ</t>
    </rPh>
    <rPh sb="181" eb="183">
      <t>サクゲン</t>
    </rPh>
    <rPh sb="186" eb="188">
      <t>ジギョウ</t>
    </rPh>
    <rPh sb="188" eb="190">
      <t>ウンエイ</t>
    </rPh>
    <rPh sb="191" eb="194">
      <t>コウリツカ</t>
    </rPh>
    <rPh sb="198" eb="199">
      <t>ハカ</t>
    </rPh>
    <rPh sb="203" eb="205">
      <t>ヒツヨウ</t>
    </rPh>
    <phoneticPr fontId="4"/>
  </si>
  <si>
    <t>①経常収支比率　②累積欠損金比率
　前年度に比べて経常収支率が上昇した。これは前年度実施の使用料改定による増収によるものである。これにより平成28年度決算では、累積欠損金が解消された。
③流動比率
　100％を超えていることから、短期的な債務に対する支払能力を有すると言える。
④企業債残高対事業規模比率
　使用料改定により改善されたが、類似団体に比べると、使用料収入の割に借入が多いことが分かる。これは公共下水道事業が整備段階にあり、その財源として企業債を発行していることや資本費平準化債を発行していることによるものである。
⑤経費回収率
　使用料改定に伴う増収により改善したが、依然、経費回収率は100％を下回っている。引き続き、汚水処理経費の削減に努めるとともに、使用料水準の適正化を図ることで改善に努めていく必要がある。
⑥汚水処理原価
　汚水１㎥あたりの処理経費で、汚水処理原価を超える経費は総務省の繰出基準に基づき、一般会計から繰り入れることとなっている。
⑦施設利用率
　汚水処理能力に対してどれだけ汚水を処理しているかを示す指標であり、平均値を下回っていることから、処理能力に余裕があることが分かる。今後は処理場の統合や農業集落排水処理施設の公共下水道への接続を検討し効率化を図る必要がある。
⑧水洗化率
　下水道の処理区域内人口のうち、実際に水洗便所を設置して汚水処理している人口の割合を示す指標。平均値を下回っており、引き続き接続を推進していく必要がある。</t>
    <rPh sb="1" eb="3">
      <t>ケイジョウ</t>
    </rPh>
    <rPh sb="3" eb="5">
      <t>シュウシ</t>
    </rPh>
    <rPh sb="5" eb="7">
      <t>ヒリツ</t>
    </rPh>
    <rPh sb="9" eb="11">
      <t>ルイセキ</t>
    </rPh>
    <rPh sb="11" eb="14">
      <t>ケッソンキン</t>
    </rPh>
    <rPh sb="14" eb="16">
      <t>ヒリツ</t>
    </rPh>
    <rPh sb="18" eb="21">
      <t>ゼンネンド</t>
    </rPh>
    <rPh sb="22" eb="23">
      <t>クラ</t>
    </rPh>
    <rPh sb="25" eb="27">
      <t>ケイジョウ</t>
    </rPh>
    <rPh sb="27" eb="29">
      <t>シュウシ</t>
    </rPh>
    <rPh sb="29" eb="30">
      <t>リツ</t>
    </rPh>
    <rPh sb="31" eb="33">
      <t>ジョウショウ</t>
    </rPh>
    <rPh sb="39" eb="42">
      <t>ゼンネンド</t>
    </rPh>
    <rPh sb="42" eb="44">
      <t>ジッシ</t>
    </rPh>
    <rPh sb="45" eb="50">
      <t>シヨウリョウカイテイ</t>
    </rPh>
    <rPh sb="53" eb="55">
      <t>ゾウシュウ</t>
    </rPh>
    <rPh sb="69" eb="71">
      <t>ヘイセイ</t>
    </rPh>
    <rPh sb="73" eb="75">
      <t>ネンド</t>
    </rPh>
    <rPh sb="75" eb="77">
      <t>ケッサン</t>
    </rPh>
    <rPh sb="80" eb="82">
      <t>ルイセキ</t>
    </rPh>
    <rPh sb="82" eb="85">
      <t>ケッソンキン</t>
    </rPh>
    <rPh sb="86" eb="88">
      <t>カイショウ</t>
    </rPh>
    <rPh sb="94" eb="96">
      <t>リュウドウ</t>
    </rPh>
    <rPh sb="96" eb="98">
      <t>ヒリツ</t>
    </rPh>
    <rPh sb="105" eb="106">
      <t>コ</t>
    </rPh>
    <rPh sb="115" eb="118">
      <t>タンキテキ</t>
    </rPh>
    <rPh sb="119" eb="121">
      <t>サイム</t>
    </rPh>
    <rPh sb="122" eb="123">
      <t>タイ</t>
    </rPh>
    <rPh sb="125" eb="127">
      <t>シハラ</t>
    </rPh>
    <rPh sb="127" eb="129">
      <t>ノウリョク</t>
    </rPh>
    <rPh sb="130" eb="131">
      <t>ユウ</t>
    </rPh>
    <rPh sb="134" eb="135">
      <t>イ</t>
    </rPh>
    <rPh sb="140" eb="142">
      <t>キギョウ</t>
    </rPh>
    <rPh sb="142" eb="143">
      <t>サイ</t>
    </rPh>
    <rPh sb="143" eb="145">
      <t>ザンダカ</t>
    </rPh>
    <rPh sb="145" eb="146">
      <t>タイ</t>
    </rPh>
    <rPh sb="146" eb="148">
      <t>ジギョウ</t>
    </rPh>
    <rPh sb="148" eb="150">
      <t>キボ</t>
    </rPh>
    <rPh sb="150" eb="152">
      <t>ヒリツ</t>
    </rPh>
    <rPh sb="154" eb="157">
      <t>シヨウリョウ</t>
    </rPh>
    <rPh sb="157" eb="159">
      <t>カイテイ</t>
    </rPh>
    <rPh sb="162" eb="164">
      <t>カイゼン</t>
    </rPh>
    <rPh sb="169" eb="173">
      <t>ルイジダンタイ</t>
    </rPh>
    <rPh sb="174" eb="175">
      <t>クラ</t>
    </rPh>
    <rPh sb="179" eb="184">
      <t>シヨウリョウシュウニュウ</t>
    </rPh>
    <rPh sb="185" eb="186">
      <t>ワリ</t>
    </rPh>
    <rPh sb="187" eb="189">
      <t>カリイレ</t>
    </rPh>
    <rPh sb="190" eb="191">
      <t>オオ</t>
    </rPh>
    <rPh sb="195" eb="196">
      <t>ワ</t>
    </rPh>
    <rPh sb="202" eb="204">
      <t>コウキョウ</t>
    </rPh>
    <rPh sb="204" eb="207">
      <t>ゲスイドウ</t>
    </rPh>
    <rPh sb="220" eb="222">
      <t>ザイゲン</t>
    </rPh>
    <rPh sb="225" eb="227">
      <t>キギョウ</t>
    </rPh>
    <rPh sb="227" eb="228">
      <t>サイ</t>
    </rPh>
    <rPh sb="229" eb="231">
      <t>ハッコウ</t>
    </rPh>
    <rPh sb="238" eb="240">
      <t>シホン</t>
    </rPh>
    <rPh sb="240" eb="241">
      <t>ヒ</t>
    </rPh>
    <rPh sb="241" eb="244">
      <t>ヘイジュンカ</t>
    </rPh>
    <rPh sb="244" eb="245">
      <t>サイ</t>
    </rPh>
    <rPh sb="246" eb="248">
      <t>ハッコウ</t>
    </rPh>
    <rPh sb="265" eb="267">
      <t>ケイヒ</t>
    </rPh>
    <rPh sb="267" eb="269">
      <t>カイシュウ</t>
    </rPh>
    <rPh sb="269" eb="270">
      <t>リツ</t>
    </rPh>
    <rPh sb="272" eb="277">
      <t>シヨウリョウカイテイ</t>
    </rPh>
    <rPh sb="278" eb="279">
      <t>トモナ</t>
    </rPh>
    <rPh sb="280" eb="282">
      <t>ゾウシュウ</t>
    </rPh>
    <rPh sb="285" eb="287">
      <t>カイゼン</t>
    </rPh>
    <rPh sb="291" eb="293">
      <t>イゼン</t>
    </rPh>
    <rPh sb="294" eb="296">
      <t>ケイヒ</t>
    </rPh>
    <rPh sb="296" eb="298">
      <t>カイシュウ</t>
    </rPh>
    <rPh sb="298" eb="299">
      <t>リツ</t>
    </rPh>
    <rPh sb="305" eb="307">
      <t>シタマワ</t>
    </rPh>
    <rPh sb="312" eb="313">
      <t>ヒ</t>
    </rPh>
    <rPh sb="314" eb="315">
      <t>ツヅ</t>
    </rPh>
    <rPh sb="317" eb="323">
      <t>オスイショリケイヒ</t>
    </rPh>
    <rPh sb="324" eb="326">
      <t>サクゲン</t>
    </rPh>
    <rPh sb="327" eb="328">
      <t>ツト</t>
    </rPh>
    <rPh sb="345" eb="346">
      <t>ハカ</t>
    </rPh>
    <rPh sb="350" eb="352">
      <t>カイゼン</t>
    </rPh>
    <rPh sb="353" eb="354">
      <t>ツト</t>
    </rPh>
    <rPh sb="358" eb="360">
      <t>ヒツヨウ</t>
    </rPh>
    <rPh sb="366" eb="368">
      <t>オスイ</t>
    </rPh>
    <rPh sb="368" eb="370">
      <t>ショリ</t>
    </rPh>
    <rPh sb="370" eb="372">
      <t>ゲンカ</t>
    </rPh>
    <rPh sb="384" eb="386">
      <t>ケイヒ</t>
    </rPh>
    <rPh sb="388" eb="390">
      <t>オスイ</t>
    </rPh>
    <rPh sb="390" eb="392">
      <t>ショリ</t>
    </rPh>
    <rPh sb="392" eb="394">
      <t>ゲンカ</t>
    </rPh>
    <rPh sb="395" eb="396">
      <t>コ</t>
    </rPh>
    <rPh sb="398" eb="400">
      <t>ケイヒ</t>
    </rPh>
    <rPh sb="414" eb="418">
      <t>イッパンカイケイ</t>
    </rPh>
    <rPh sb="420" eb="421">
      <t>ク</t>
    </rPh>
    <rPh sb="422" eb="423">
      <t>イ</t>
    </rPh>
    <rPh sb="436" eb="440">
      <t>シセツリヨウ</t>
    </rPh>
    <rPh sb="440" eb="441">
      <t>リツ</t>
    </rPh>
    <rPh sb="443" eb="445">
      <t>オスイ</t>
    </rPh>
    <rPh sb="445" eb="447">
      <t>ショリ</t>
    </rPh>
    <rPh sb="447" eb="449">
      <t>ノウリョク</t>
    </rPh>
    <rPh sb="450" eb="451">
      <t>タイ</t>
    </rPh>
    <rPh sb="457" eb="459">
      <t>オスイ</t>
    </rPh>
    <rPh sb="460" eb="462">
      <t>ショリ</t>
    </rPh>
    <rPh sb="468" eb="469">
      <t>シメ</t>
    </rPh>
    <rPh sb="470" eb="472">
      <t>シヒョウ</t>
    </rPh>
    <rPh sb="476" eb="478">
      <t>ヘイキン</t>
    </rPh>
    <rPh sb="478" eb="479">
      <t>アタイ</t>
    </rPh>
    <rPh sb="480" eb="482">
      <t>シタマワ</t>
    </rPh>
    <rPh sb="491" eb="495">
      <t>ショリノウリョク</t>
    </rPh>
    <rPh sb="496" eb="498">
      <t>ヨユウ</t>
    </rPh>
    <rPh sb="504" eb="505">
      <t>ワ</t>
    </rPh>
    <rPh sb="508" eb="510">
      <t>コンゴ</t>
    </rPh>
    <rPh sb="511" eb="514">
      <t>ショリジョウ</t>
    </rPh>
    <rPh sb="515" eb="517">
      <t>トウゴウ</t>
    </rPh>
    <rPh sb="518" eb="528">
      <t>ノウギョウシュウラクハイスイショリシセツ</t>
    </rPh>
    <rPh sb="529" eb="534">
      <t>コウキョウゲスイドウ</t>
    </rPh>
    <rPh sb="536" eb="538">
      <t>セツゾク</t>
    </rPh>
    <rPh sb="539" eb="541">
      <t>ケントウ</t>
    </rPh>
    <rPh sb="546" eb="547">
      <t>ハカ</t>
    </rPh>
    <rPh sb="548" eb="550">
      <t>ヒツヨウ</t>
    </rPh>
    <rPh sb="556" eb="559">
      <t>スイセンカ</t>
    </rPh>
    <rPh sb="559" eb="560">
      <t>リツ</t>
    </rPh>
    <rPh sb="562" eb="565">
      <t>ゲスイドウ</t>
    </rPh>
    <rPh sb="566" eb="571">
      <t>ショリクイキナイ</t>
    </rPh>
    <rPh sb="571" eb="573">
      <t>ジンコウ</t>
    </rPh>
    <rPh sb="577" eb="579">
      <t>ジッサイ</t>
    </rPh>
    <rPh sb="580" eb="582">
      <t>スイセン</t>
    </rPh>
    <rPh sb="582" eb="584">
      <t>ベンジョ</t>
    </rPh>
    <rPh sb="585" eb="587">
      <t>セッチ</t>
    </rPh>
    <rPh sb="589" eb="591">
      <t>オスイ</t>
    </rPh>
    <rPh sb="591" eb="593">
      <t>ショリ</t>
    </rPh>
    <rPh sb="597" eb="599">
      <t>ジンコウ</t>
    </rPh>
    <rPh sb="600" eb="602">
      <t>ワリアイ</t>
    </rPh>
    <rPh sb="603" eb="604">
      <t>シメ</t>
    </rPh>
    <rPh sb="605" eb="607">
      <t>シヒョウ</t>
    </rPh>
    <rPh sb="608" eb="611">
      <t>ヘイキンチ</t>
    </rPh>
    <rPh sb="612" eb="614">
      <t>シタマワ</t>
    </rPh>
    <rPh sb="619" eb="620">
      <t>ヒ</t>
    </rPh>
    <rPh sb="621" eb="622">
      <t>ツヅ</t>
    </rPh>
    <rPh sb="623" eb="625">
      <t>セツゾク</t>
    </rPh>
    <rPh sb="626" eb="628">
      <t>スイシン</t>
    </rPh>
    <rPh sb="632" eb="6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</si>
</sst>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1093248"/>
        <c:axId val="1043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7.0000000000000007E-2</c:v>
                </c:pt>
                <c:pt idx="4">
                  <c:v>0.1</c:v>
                </c:pt>
              </c:numCache>
            </c:numRef>
          </c:val>
          <c:smooth val="0"/>
        </c:ser>
        <c:dLbls>
          <c:showLegendKey val="0"/>
          <c:showVal val="0"/>
          <c:showCatName val="0"/>
          <c:showSerName val="0"/>
          <c:showPercent val="0"/>
          <c:showBubbleSize val="0"/>
        </c:dLbls>
        <c:marker val="1"/>
        <c:smooth val="0"/>
        <c:axId val="91093248"/>
        <c:axId val="104345984"/>
      </c:lineChart>
      <c:dateAx>
        <c:axId val="91093248"/>
        <c:scaling>
          <c:orientation val="minMax"/>
        </c:scaling>
        <c:delete val="1"/>
        <c:axPos val="b"/>
        <c:numFmt formatCode="ge" sourceLinked="1"/>
        <c:majorTickMark val="none"/>
        <c:minorTickMark val="none"/>
        <c:tickLblPos val="none"/>
        <c:crossAx val="104345984"/>
        <c:crosses val="autoZero"/>
        <c:auto val="1"/>
        <c:lblOffset val="100"/>
        <c:baseTimeUnit val="years"/>
      </c:dateAx>
      <c:valAx>
        <c:axId val="1043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58.35</c:v>
                </c:pt>
                <c:pt idx="1">
                  <c:v>58.35</c:v>
                </c:pt>
                <c:pt idx="2">
                  <c:v>53.9</c:v>
                </c:pt>
                <c:pt idx="3">
                  <c:v>57.26</c:v>
                </c:pt>
                <c:pt idx="4">
                  <c:v>55.12</c:v>
                </c:pt>
              </c:numCache>
            </c:numRef>
          </c:val>
        </c:ser>
        <c:dLbls>
          <c:showLegendKey val="0"/>
          <c:showVal val="0"/>
          <c:showCatName val="0"/>
          <c:showSerName val="0"/>
          <c:showPercent val="0"/>
          <c:showBubbleSize val="0"/>
        </c:dLbls>
        <c:gapWidth val="150"/>
        <c:axId val="130194048"/>
        <c:axId val="1302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62.64</c:v>
                </c:pt>
                <c:pt idx="4">
                  <c:v>58.12</c:v>
                </c:pt>
              </c:numCache>
            </c:numRef>
          </c:val>
          <c:smooth val="0"/>
        </c:ser>
        <c:dLbls>
          <c:showLegendKey val="0"/>
          <c:showVal val="0"/>
          <c:showCatName val="0"/>
          <c:showSerName val="0"/>
          <c:showPercent val="0"/>
          <c:showBubbleSize val="0"/>
        </c:dLbls>
        <c:marker val="1"/>
        <c:smooth val="0"/>
        <c:axId val="130194048"/>
        <c:axId val="130216704"/>
      </c:lineChart>
      <c:dateAx>
        <c:axId val="130194048"/>
        <c:scaling>
          <c:orientation val="minMax"/>
        </c:scaling>
        <c:delete val="1"/>
        <c:axPos val="b"/>
        <c:numFmt formatCode="ge" sourceLinked="1"/>
        <c:majorTickMark val="none"/>
        <c:minorTickMark val="none"/>
        <c:tickLblPos val="none"/>
        <c:crossAx val="130216704"/>
        <c:crosses val="autoZero"/>
        <c:auto val="1"/>
        <c:lblOffset val="100"/>
        <c:baseTimeUnit val="years"/>
      </c:dateAx>
      <c:valAx>
        <c:axId val="1302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86.94</c:v>
                </c:pt>
                <c:pt idx="1">
                  <c:v>87.8</c:v>
                </c:pt>
                <c:pt idx="2">
                  <c:v>88.94</c:v>
                </c:pt>
                <c:pt idx="3">
                  <c:v>90.03</c:v>
                </c:pt>
                <c:pt idx="4">
                  <c:v>89.62</c:v>
                </c:pt>
              </c:numCache>
            </c:numRef>
          </c:val>
        </c:ser>
        <c:dLbls>
          <c:showLegendKey val="0"/>
          <c:showVal val="0"/>
          <c:showCatName val="0"/>
          <c:showSerName val="0"/>
          <c:showPercent val="0"/>
          <c:showBubbleSize val="0"/>
        </c:dLbls>
        <c:gapWidth val="150"/>
        <c:axId val="130246912"/>
        <c:axId val="1302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92.98</c:v>
                </c:pt>
                <c:pt idx="4">
                  <c:v>93.07</c:v>
                </c:pt>
              </c:numCache>
            </c:numRef>
          </c:val>
          <c:smooth val="0"/>
        </c:ser>
        <c:dLbls>
          <c:showLegendKey val="0"/>
          <c:showVal val="0"/>
          <c:showCatName val="0"/>
          <c:showSerName val="0"/>
          <c:showPercent val="0"/>
          <c:showBubbleSize val="0"/>
        </c:dLbls>
        <c:marker val="1"/>
        <c:smooth val="0"/>
        <c:axId val="130246912"/>
        <c:axId val="130253184"/>
      </c:lineChart>
      <c:dateAx>
        <c:axId val="130246912"/>
        <c:scaling>
          <c:orientation val="minMax"/>
        </c:scaling>
        <c:delete val="1"/>
        <c:axPos val="b"/>
        <c:numFmt formatCode="ge" sourceLinked="1"/>
        <c:majorTickMark val="none"/>
        <c:minorTickMark val="none"/>
        <c:tickLblPos val="none"/>
        <c:crossAx val="130253184"/>
        <c:crosses val="autoZero"/>
        <c:auto val="1"/>
        <c:lblOffset val="100"/>
        <c:baseTimeUnit val="years"/>
      </c:dateAx>
      <c:valAx>
        <c:axId val="1302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99.52</c:v>
                </c:pt>
                <c:pt idx="1">
                  <c:v>98.6</c:v>
                </c:pt>
                <c:pt idx="2">
                  <c:v>95.43</c:v>
                </c:pt>
                <c:pt idx="3">
                  <c:v>105.02</c:v>
                </c:pt>
                <c:pt idx="4">
                  <c:v>105.98</c:v>
                </c:pt>
              </c:numCache>
            </c:numRef>
          </c:val>
        </c:ser>
        <c:dLbls>
          <c:showLegendKey val="0"/>
          <c:showVal val="0"/>
          <c:showCatName val="0"/>
          <c:showSerName val="0"/>
          <c:showPercent val="0"/>
          <c:showBubbleSize val="0"/>
        </c:dLbls>
        <c:gapWidth val="150"/>
        <c:axId val="104367616"/>
        <c:axId val="1043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102.8</c:v>
                </c:pt>
                <c:pt idx="1">
                  <c:v>104.97</c:v>
                </c:pt>
                <c:pt idx="2">
                  <c:v>109.31</c:v>
                </c:pt>
                <c:pt idx="3">
                  <c:v>105.81</c:v>
                </c:pt>
                <c:pt idx="4">
                  <c:v>106.63</c:v>
                </c:pt>
              </c:numCache>
            </c:numRef>
          </c:val>
          <c:smooth val="0"/>
        </c:ser>
        <c:dLbls>
          <c:showLegendKey val="0"/>
          <c:showVal val="0"/>
          <c:showCatName val="0"/>
          <c:showSerName val="0"/>
          <c:showPercent val="0"/>
          <c:showBubbleSize val="0"/>
        </c:dLbls>
        <c:marker val="1"/>
        <c:smooth val="0"/>
        <c:axId val="104367616"/>
        <c:axId val="104369536"/>
      </c:lineChart>
      <c:dateAx>
        <c:axId val="104367616"/>
        <c:scaling>
          <c:orientation val="minMax"/>
        </c:scaling>
        <c:delete val="1"/>
        <c:axPos val="b"/>
        <c:numFmt formatCode="ge" sourceLinked="1"/>
        <c:majorTickMark val="none"/>
        <c:minorTickMark val="none"/>
        <c:tickLblPos val="none"/>
        <c:crossAx val="104369536"/>
        <c:crosses val="autoZero"/>
        <c:auto val="1"/>
        <c:lblOffset val="100"/>
        <c:baseTimeUnit val="years"/>
      </c:dateAx>
      <c:valAx>
        <c:axId val="1043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23.7</c:v>
                </c:pt>
                <c:pt idx="1">
                  <c:v>25.31</c:v>
                </c:pt>
                <c:pt idx="2">
                  <c:v>36.15</c:v>
                </c:pt>
                <c:pt idx="3">
                  <c:v>37.729999999999997</c:v>
                </c:pt>
                <c:pt idx="4">
                  <c:v>38.549999999999997</c:v>
                </c:pt>
              </c:numCache>
            </c:numRef>
          </c:val>
        </c:ser>
        <c:dLbls>
          <c:showLegendKey val="0"/>
          <c:showVal val="0"/>
          <c:showCatName val="0"/>
          <c:showSerName val="0"/>
          <c:showPercent val="0"/>
          <c:showBubbleSize val="0"/>
        </c:dLbls>
        <c:gapWidth val="150"/>
        <c:axId val="104385152"/>
        <c:axId val="1093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15.49</c:v>
                </c:pt>
                <c:pt idx="1">
                  <c:v>14.42</c:v>
                </c:pt>
                <c:pt idx="2">
                  <c:v>23.01</c:v>
                </c:pt>
                <c:pt idx="3">
                  <c:v>30.09</c:v>
                </c:pt>
                <c:pt idx="4">
                  <c:v>26.07</c:v>
                </c:pt>
              </c:numCache>
            </c:numRef>
          </c:val>
          <c:smooth val="0"/>
        </c:ser>
        <c:dLbls>
          <c:showLegendKey val="0"/>
          <c:showVal val="0"/>
          <c:showCatName val="0"/>
          <c:showSerName val="0"/>
          <c:showPercent val="0"/>
          <c:showBubbleSize val="0"/>
        </c:dLbls>
        <c:marker val="1"/>
        <c:smooth val="0"/>
        <c:axId val="104385152"/>
        <c:axId val="109323008"/>
      </c:lineChart>
      <c:dateAx>
        <c:axId val="104385152"/>
        <c:scaling>
          <c:orientation val="minMax"/>
        </c:scaling>
        <c:delete val="1"/>
        <c:axPos val="b"/>
        <c:numFmt formatCode="ge" sourceLinked="1"/>
        <c:majorTickMark val="none"/>
        <c:minorTickMark val="none"/>
        <c:tickLblPos val="none"/>
        <c:crossAx val="109323008"/>
        <c:crosses val="autoZero"/>
        <c:auto val="1"/>
        <c:lblOffset val="100"/>
        <c:baseTimeUnit val="years"/>
      </c:dateAx>
      <c:valAx>
        <c:axId val="1093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40928"/>
        <c:axId val="1093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0.15</c:v>
                </c:pt>
              </c:numCache>
            </c:numRef>
          </c:val>
          <c:smooth val="0"/>
        </c:ser>
        <c:dLbls>
          <c:showLegendKey val="0"/>
          <c:showVal val="0"/>
          <c:showCatName val="0"/>
          <c:showSerName val="0"/>
          <c:showPercent val="0"/>
          <c:showBubbleSize val="0"/>
        </c:dLbls>
        <c:marker val="1"/>
        <c:smooth val="0"/>
        <c:axId val="109340928"/>
        <c:axId val="109343104"/>
      </c:lineChart>
      <c:dateAx>
        <c:axId val="109340928"/>
        <c:scaling>
          <c:orientation val="minMax"/>
        </c:scaling>
        <c:delete val="1"/>
        <c:axPos val="b"/>
        <c:numFmt formatCode="ge" sourceLinked="1"/>
        <c:majorTickMark val="none"/>
        <c:minorTickMark val="none"/>
        <c:tickLblPos val="none"/>
        <c:crossAx val="109343104"/>
        <c:crosses val="autoZero"/>
        <c:auto val="1"/>
        <c:lblOffset val="100"/>
        <c:baseTimeUnit val="years"/>
      </c:dateAx>
      <c:valAx>
        <c:axId val="1093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3.18</c:v>
                </c:pt>
                <c:pt idx="1">
                  <c:v>6.79</c:v>
                </c:pt>
                <c:pt idx="2">
                  <c:v>25.42</c:v>
                </c:pt>
                <c:pt idx="3">
                  <c:v>9.74</c:v>
                </c:pt>
                <c:pt idx="4" formatCode="#,##0.00;&quot;△&quot;#,##0.00">
                  <c:v>0</c:v>
                </c:pt>
              </c:numCache>
            </c:numRef>
          </c:val>
        </c:ser>
        <c:dLbls>
          <c:showLegendKey val="0"/>
          <c:showVal val="0"/>
          <c:showCatName val="0"/>
          <c:showSerName val="0"/>
          <c:showPercent val="0"/>
          <c:showBubbleSize val="0"/>
        </c:dLbls>
        <c:gapWidth val="150"/>
        <c:axId val="109377792"/>
        <c:axId val="1190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c:v>
                </c:pt>
                <c:pt idx="1">
                  <c:v>2.46</c:v>
                </c:pt>
                <c:pt idx="2">
                  <c:v>3.73</c:v>
                </c:pt>
                <c:pt idx="3">
                  <c:v>35.49</c:v>
                </c:pt>
                <c:pt idx="4">
                  <c:v>26.43</c:v>
                </c:pt>
              </c:numCache>
            </c:numRef>
          </c:val>
          <c:smooth val="0"/>
        </c:ser>
        <c:dLbls>
          <c:showLegendKey val="0"/>
          <c:showVal val="0"/>
          <c:showCatName val="0"/>
          <c:showSerName val="0"/>
          <c:showPercent val="0"/>
          <c:showBubbleSize val="0"/>
        </c:dLbls>
        <c:marker val="1"/>
        <c:smooth val="0"/>
        <c:axId val="109377792"/>
        <c:axId val="119087488"/>
      </c:lineChart>
      <c:dateAx>
        <c:axId val="109377792"/>
        <c:scaling>
          <c:orientation val="minMax"/>
        </c:scaling>
        <c:delete val="1"/>
        <c:axPos val="b"/>
        <c:numFmt formatCode="ge" sourceLinked="1"/>
        <c:majorTickMark val="none"/>
        <c:minorTickMark val="none"/>
        <c:tickLblPos val="none"/>
        <c:crossAx val="119087488"/>
        <c:crosses val="autoZero"/>
        <c:auto val="1"/>
        <c:lblOffset val="100"/>
        <c:baseTimeUnit val="years"/>
      </c:dateAx>
      <c:valAx>
        <c:axId val="1190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533.48</c:v>
                </c:pt>
                <c:pt idx="1">
                  <c:v>1010.7</c:v>
                </c:pt>
                <c:pt idx="2">
                  <c:v>108.65</c:v>
                </c:pt>
                <c:pt idx="3">
                  <c:v>116.09</c:v>
                </c:pt>
                <c:pt idx="4">
                  <c:v>115.12</c:v>
                </c:pt>
              </c:numCache>
            </c:numRef>
          </c:val>
        </c:ser>
        <c:dLbls>
          <c:showLegendKey val="0"/>
          <c:showVal val="0"/>
          <c:showCatName val="0"/>
          <c:showSerName val="0"/>
          <c:showPercent val="0"/>
          <c:showBubbleSize val="0"/>
        </c:dLbls>
        <c:gapWidth val="150"/>
        <c:axId val="119118080"/>
        <c:axId val="1191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310.45</c:v>
                </c:pt>
                <c:pt idx="1">
                  <c:v>367.63</c:v>
                </c:pt>
                <c:pt idx="2">
                  <c:v>96.91</c:v>
                </c:pt>
                <c:pt idx="3">
                  <c:v>82.47</c:v>
                </c:pt>
                <c:pt idx="4">
                  <c:v>72.44</c:v>
                </c:pt>
              </c:numCache>
            </c:numRef>
          </c:val>
          <c:smooth val="0"/>
        </c:ser>
        <c:dLbls>
          <c:showLegendKey val="0"/>
          <c:showVal val="0"/>
          <c:showCatName val="0"/>
          <c:showSerName val="0"/>
          <c:showPercent val="0"/>
          <c:showBubbleSize val="0"/>
        </c:dLbls>
        <c:marker val="1"/>
        <c:smooth val="0"/>
        <c:axId val="119118080"/>
        <c:axId val="119136640"/>
      </c:lineChart>
      <c:dateAx>
        <c:axId val="119118080"/>
        <c:scaling>
          <c:orientation val="minMax"/>
        </c:scaling>
        <c:delete val="1"/>
        <c:axPos val="b"/>
        <c:numFmt formatCode="ge" sourceLinked="1"/>
        <c:majorTickMark val="none"/>
        <c:minorTickMark val="none"/>
        <c:tickLblPos val="none"/>
        <c:crossAx val="119136640"/>
        <c:crosses val="autoZero"/>
        <c:auto val="1"/>
        <c:lblOffset val="100"/>
        <c:baseTimeUnit val="years"/>
      </c:dateAx>
      <c:valAx>
        <c:axId val="1191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1562.52</c:v>
                </c:pt>
                <c:pt idx="1">
                  <c:v>1441</c:v>
                </c:pt>
                <c:pt idx="2">
                  <c:v>1609.73</c:v>
                </c:pt>
                <c:pt idx="3">
                  <c:v>1882.27</c:v>
                </c:pt>
                <c:pt idx="4">
                  <c:v>1481.01</c:v>
                </c:pt>
              </c:numCache>
            </c:numRef>
          </c:val>
        </c:ser>
        <c:dLbls>
          <c:showLegendKey val="0"/>
          <c:showVal val="0"/>
          <c:showCatName val="0"/>
          <c:showSerName val="0"/>
          <c:showPercent val="0"/>
          <c:showBubbleSize val="0"/>
        </c:dLbls>
        <c:gapWidth val="150"/>
        <c:axId val="130101248"/>
        <c:axId val="1301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664.04</c:v>
                </c:pt>
                <c:pt idx="4">
                  <c:v>625.12</c:v>
                </c:pt>
              </c:numCache>
            </c:numRef>
          </c:val>
          <c:smooth val="0"/>
        </c:ser>
        <c:dLbls>
          <c:showLegendKey val="0"/>
          <c:showVal val="0"/>
          <c:showCatName val="0"/>
          <c:showSerName val="0"/>
          <c:showPercent val="0"/>
          <c:showBubbleSize val="0"/>
        </c:dLbls>
        <c:marker val="1"/>
        <c:smooth val="0"/>
        <c:axId val="130101248"/>
        <c:axId val="130103168"/>
      </c:lineChart>
      <c:dateAx>
        <c:axId val="130101248"/>
        <c:scaling>
          <c:orientation val="minMax"/>
        </c:scaling>
        <c:delete val="1"/>
        <c:axPos val="b"/>
        <c:numFmt formatCode="ge" sourceLinked="1"/>
        <c:majorTickMark val="none"/>
        <c:minorTickMark val="none"/>
        <c:tickLblPos val="none"/>
        <c:crossAx val="130103168"/>
        <c:crosses val="autoZero"/>
        <c:auto val="1"/>
        <c:lblOffset val="100"/>
        <c:baseTimeUnit val="years"/>
      </c:dateAx>
      <c:valAx>
        <c:axId val="1301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60.56</c:v>
                </c:pt>
                <c:pt idx="1">
                  <c:v>61.06</c:v>
                </c:pt>
                <c:pt idx="2">
                  <c:v>61.09</c:v>
                </c:pt>
                <c:pt idx="3">
                  <c:v>71.36</c:v>
                </c:pt>
                <c:pt idx="4">
                  <c:v>91.08</c:v>
                </c:pt>
              </c:numCache>
            </c:numRef>
          </c:val>
        </c:ser>
        <c:dLbls>
          <c:showLegendKey val="0"/>
          <c:showVal val="0"/>
          <c:showCatName val="0"/>
          <c:showSerName val="0"/>
          <c:showPercent val="0"/>
          <c:showBubbleSize val="0"/>
        </c:dLbls>
        <c:gapWidth val="150"/>
        <c:axId val="130133376"/>
        <c:axId val="1301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86.2</c:v>
                </c:pt>
                <c:pt idx="4">
                  <c:v>89.74</c:v>
                </c:pt>
              </c:numCache>
            </c:numRef>
          </c:val>
          <c:smooth val="0"/>
        </c:ser>
        <c:dLbls>
          <c:showLegendKey val="0"/>
          <c:showVal val="0"/>
          <c:showCatName val="0"/>
          <c:showSerName val="0"/>
          <c:showPercent val="0"/>
          <c:showBubbleSize val="0"/>
        </c:dLbls>
        <c:marker val="1"/>
        <c:smooth val="0"/>
        <c:axId val="130133376"/>
        <c:axId val="130135552"/>
      </c:lineChart>
      <c:dateAx>
        <c:axId val="130133376"/>
        <c:scaling>
          <c:orientation val="minMax"/>
        </c:scaling>
        <c:delete val="1"/>
        <c:axPos val="b"/>
        <c:numFmt formatCode="ge" sourceLinked="1"/>
        <c:majorTickMark val="none"/>
        <c:minorTickMark val="none"/>
        <c:tickLblPos val="none"/>
        <c:crossAx val="130135552"/>
        <c:crosses val="autoZero"/>
        <c:auto val="1"/>
        <c:lblOffset val="100"/>
        <c:baseTimeUnit val="years"/>
      </c:dateAx>
      <c:valAx>
        <c:axId val="1301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149.88</c:v>
                </c:pt>
                <c:pt idx="4">
                  <c:v>150</c:v>
                </c:pt>
              </c:numCache>
            </c:numRef>
          </c:val>
        </c:ser>
        <c:dLbls>
          <c:showLegendKey val="0"/>
          <c:showVal val="0"/>
          <c:showCatName val="0"/>
          <c:showSerName val="0"/>
          <c:showPercent val="0"/>
          <c:showBubbleSize val="0"/>
        </c:dLbls>
        <c:gapWidth val="150"/>
        <c:axId val="130178048"/>
        <c:axId val="1301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146.47999999999999</c:v>
                </c:pt>
                <c:pt idx="4">
                  <c:v>141.24</c:v>
                </c:pt>
              </c:numCache>
            </c:numRef>
          </c:val>
          <c:smooth val="0"/>
        </c:ser>
        <c:dLbls>
          <c:showLegendKey val="0"/>
          <c:showVal val="0"/>
          <c:showCatName val="0"/>
          <c:showSerName val="0"/>
          <c:showPercent val="0"/>
          <c:showBubbleSize val="0"/>
        </c:dLbls>
        <c:marker val="1"/>
        <c:smooth val="0"/>
        <c:axId val="130178048"/>
        <c:axId val="130184320"/>
      </c:lineChart>
      <c:dateAx>
        <c:axId val="130178048"/>
        <c:scaling>
          <c:orientation val="minMax"/>
        </c:scaling>
        <c:delete val="1"/>
        <c:axPos val="b"/>
        <c:numFmt formatCode="ge" sourceLinked="1"/>
        <c:majorTickMark val="none"/>
        <c:minorTickMark val="none"/>
        <c:tickLblPos val="none"/>
        <c:crossAx val="130184320"/>
        <c:crosses val="autoZero"/>
        <c:auto val="1"/>
        <c:lblOffset val="100"/>
        <c:baseTimeUnit val="years"/>
      </c:dateAx>
      <c:valAx>
        <c:axId val="1301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6" zoomScale="115" zoomScaleNormal="115" workbookViewId="0">
      <selection activeCell="BJ36" sqref="BJ3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埼玉県　深谷市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Bc1</v>
      </c>
      <c r="X8" s="79"/>
      <c r="Y8" s="79"/>
      <c r="Z8" s="79"/>
      <c r="AA8" s="79"/>
      <c r="AB8" s="79"/>
      <c r="AC8" s="79"/>
      <c r="AD8" s="80" t="s">
        <v>119</v>
      </c>
      <c r="AE8" s="80"/>
      <c r="AF8" s="80"/>
      <c r="AG8" s="80"/>
      <c r="AH8" s="80"/>
      <c r="AI8" s="80"/>
      <c r="AJ8" s="80"/>
      <c r="AK8" s="4"/>
      <c r="AL8" s="74">
        <f>データ!S6</f>
        <v>144696</v>
      </c>
      <c r="AM8" s="74"/>
      <c r="AN8" s="74"/>
      <c r="AO8" s="74"/>
      <c r="AP8" s="74"/>
      <c r="AQ8" s="74"/>
      <c r="AR8" s="74"/>
      <c r="AS8" s="74"/>
      <c r="AT8" s="73">
        <f>データ!T6</f>
        <v>138.37</v>
      </c>
      <c r="AU8" s="73"/>
      <c r="AV8" s="73"/>
      <c r="AW8" s="73"/>
      <c r="AX8" s="73"/>
      <c r="AY8" s="73"/>
      <c r="AZ8" s="73"/>
      <c r="BA8" s="73"/>
      <c r="BB8" s="73">
        <f>データ!U6</f>
        <v>1045.72</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64</v>
      </c>
      <c r="J10" s="73"/>
      <c r="K10" s="73"/>
      <c r="L10" s="73"/>
      <c r="M10" s="73"/>
      <c r="N10" s="73"/>
      <c r="O10" s="73"/>
      <c r="P10" s="73">
        <f>データ!P6</f>
        <v>58.25</v>
      </c>
      <c r="Q10" s="73"/>
      <c r="R10" s="73"/>
      <c r="S10" s="73"/>
      <c r="T10" s="73"/>
      <c r="U10" s="73"/>
      <c r="V10" s="73"/>
      <c r="W10" s="73">
        <f>データ!Q6</f>
        <v>91.76</v>
      </c>
      <c r="X10" s="73"/>
      <c r="Y10" s="73"/>
      <c r="Z10" s="73"/>
      <c r="AA10" s="73"/>
      <c r="AB10" s="73"/>
      <c r="AC10" s="73"/>
      <c r="AD10" s="74">
        <f>データ!R6</f>
        <v>3024</v>
      </c>
      <c r="AE10" s="74"/>
      <c r="AF10" s="74"/>
      <c r="AG10" s="74"/>
      <c r="AH10" s="74"/>
      <c r="AI10" s="74"/>
      <c r="AJ10" s="74"/>
      <c r="AK10" s="2"/>
      <c r="AL10" s="74">
        <f>データ!V6</f>
        <v>84128</v>
      </c>
      <c r="AM10" s="74"/>
      <c r="AN10" s="74"/>
      <c r="AO10" s="74"/>
      <c r="AP10" s="74"/>
      <c r="AQ10" s="74"/>
      <c r="AR10" s="74"/>
      <c r="AS10" s="74"/>
      <c r="AT10" s="73">
        <f>データ!W6</f>
        <v>16.57</v>
      </c>
      <c r="AU10" s="73"/>
      <c r="AV10" s="73"/>
      <c r="AW10" s="73"/>
      <c r="AX10" s="73"/>
      <c r="AY10" s="73"/>
      <c r="AZ10" s="73"/>
      <c r="BA10" s="73"/>
      <c r="BB10" s="73">
        <f>データ!X6</f>
        <v>5077.13</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algorithmName="SHA-512" hashValue="EhZSxMe1yT61sC3JRMLgqVE6mlFT3xbzz9s4gh1i0OgRNMp0eJ2Kl9ECyvWBq2uKYK+d0ckx4vyiKF9Ad4zyrQ==" saltValue="kMFinixvyshZTAvC3EGUY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H1" workbookViewId="0">
      <selection activeCell="R7" sqref="R7"/>
    </sheetView>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112186</v>
      </c>
      <c r="D6" s="34">
        <f t="shared" si="3"/>
        <v>46</v>
      </c>
      <c r="E6" s="34">
        <f t="shared" si="3"/>
        <v>17</v>
      </c>
      <c r="F6" s="34">
        <f t="shared" si="3"/>
        <v>1</v>
      </c>
      <c r="G6" s="34">
        <f t="shared" si="3"/>
        <v>0</v>
      </c>
      <c r="H6" s="34" t="str">
        <f t="shared" si="3"/>
        <v>埼玉県　深谷市</v>
      </c>
      <c r="I6" s="34" t="str">
        <f t="shared" si="3"/>
        <v>法適用</v>
      </c>
      <c r="J6" s="34" t="str">
        <f t="shared" si="3"/>
        <v>下水道事業</v>
      </c>
      <c r="K6" s="34" t="str">
        <f t="shared" si="3"/>
        <v>公共下水道</v>
      </c>
      <c r="L6" s="34" t="str">
        <f t="shared" si="3"/>
        <v>Bc1</v>
      </c>
      <c r="M6" s="34">
        <f t="shared" si="3"/>
        <v>0</v>
      </c>
      <c r="N6" s="35" t="str">
        <f t="shared" si="3"/>
        <v>-</v>
      </c>
      <c r="O6" s="35">
        <f t="shared" si="3"/>
        <v>64</v>
      </c>
      <c r="P6" s="35">
        <f t="shared" si="3"/>
        <v>58.25</v>
      </c>
      <c r="Q6" s="35">
        <f t="shared" si="3"/>
        <v>91.76</v>
      </c>
      <c r="R6" s="35">
        <f t="shared" si="3"/>
        <v>3024</v>
      </c>
      <c r="S6" s="35">
        <f t="shared" si="3"/>
        <v>144696</v>
      </c>
      <c r="T6" s="35">
        <f t="shared" si="3"/>
        <v>138.37</v>
      </c>
      <c r="U6" s="35">
        <f t="shared" si="3"/>
        <v>1045.72</v>
      </c>
      <c r="V6" s="35">
        <f t="shared" si="3"/>
        <v>84128</v>
      </c>
      <c r="W6" s="35">
        <f t="shared" si="3"/>
        <v>16.57</v>
      </c>
      <c r="X6" s="35">
        <f t="shared" si="3"/>
        <v>5077.13</v>
      </c>
      <c r="Y6" s="36">
        <f>IF(Y7="",NA(),Y7)</f>
        <v>99.52</v>
      </c>
      <c r="Z6" s="36">
        <f t="shared" ref="Z6:AH6" si="4">IF(Z7="",NA(),Z7)</f>
        <v>98.6</v>
      </c>
      <c r="AA6" s="36">
        <f t="shared" si="4"/>
        <v>95.43</v>
      </c>
      <c r="AB6" s="36">
        <f t="shared" si="4"/>
        <v>105.02</v>
      </c>
      <c r="AC6" s="36">
        <f t="shared" si="4"/>
        <v>105.98</v>
      </c>
      <c r="AD6" s="36">
        <f t="shared" si="4"/>
        <v>102.8</v>
      </c>
      <c r="AE6" s="36">
        <f t="shared" si="4"/>
        <v>104.97</v>
      </c>
      <c r="AF6" s="36">
        <f t="shared" si="4"/>
        <v>109.31</v>
      </c>
      <c r="AG6" s="36">
        <f t="shared" si="4"/>
        <v>105.81</v>
      </c>
      <c r="AH6" s="36">
        <f t="shared" si="4"/>
        <v>106.63</v>
      </c>
      <c r="AI6" s="35" t="str">
        <f>IF(AI7="","",IF(AI7="-","【-】","【"&amp;SUBSTITUTE(TEXT(AI7,"#,##0.00"),"-","△")&amp;"】"))</f>
        <v>【108.57】</v>
      </c>
      <c r="AJ6" s="36">
        <f>IF(AJ7="",NA(),AJ7)</f>
        <v>3.18</v>
      </c>
      <c r="AK6" s="36">
        <f t="shared" ref="AK6:AS6" si="5">IF(AK7="",NA(),AK7)</f>
        <v>6.79</v>
      </c>
      <c r="AL6" s="36">
        <f t="shared" si="5"/>
        <v>25.42</v>
      </c>
      <c r="AM6" s="36">
        <f t="shared" si="5"/>
        <v>9.74</v>
      </c>
      <c r="AN6" s="35">
        <f t="shared" si="5"/>
        <v>0</v>
      </c>
      <c r="AO6" s="36">
        <f t="shared" si="5"/>
        <v>1.89</v>
      </c>
      <c r="AP6" s="36">
        <f t="shared" si="5"/>
        <v>2.46</v>
      </c>
      <c r="AQ6" s="36">
        <f t="shared" si="5"/>
        <v>3.73</v>
      </c>
      <c r="AR6" s="36">
        <f t="shared" si="5"/>
        <v>35.49</v>
      </c>
      <c r="AS6" s="36">
        <f t="shared" si="5"/>
        <v>26.43</v>
      </c>
      <c r="AT6" s="35" t="str">
        <f>IF(AT7="","",IF(AT7="-","【-】","【"&amp;SUBSTITUTE(TEXT(AT7,"#,##0.00"),"-","△")&amp;"】"))</f>
        <v>【4.38】</v>
      </c>
      <c r="AU6" s="36">
        <f>IF(AU7="",NA(),AU7)</f>
        <v>533.48</v>
      </c>
      <c r="AV6" s="36">
        <f t="shared" ref="AV6:BD6" si="6">IF(AV7="",NA(),AV7)</f>
        <v>1010.7</v>
      </c>
      <c r="AW6" s="36">
        <f t="shared" si="6"/>
        <v>108.65</v>
      </c>
      <c r="AX6" s="36">
        <f t="shared" si="6"/>
        <v>116.09</v>
      </c>
      <c r="AY6" s="36">
        <f t="shared" si="6"/>
        <v>115.12</v>
      </c>
      <c r="AZ6" s="36">
        <f t="shared" si="6"/>
        <v>310.45</v>
      </c>
      <c r="BA6" s="36">
        <f t="shared" si="6"/>
        <v>367.63</v>
      </c>
      <c r="BB6" s="36">
        <f t="shared" si="6"/>
        <v>96.91</v>
      </c>
      <c r="BC6" s="36">
        <f t="shared" si="6"/>
        <v>82.47</v>
      </c>
      <c r="BD6" s="36">
        <f t="shared" si="6"/>
        <v>72.44</v>
      </c>
      <c r="BE6" s="35" t="str">
        <f>IF(BE7="","",IF(BE7="-","【-】","【"&amp;SUBSTITUTE(TEXT(BE7,"#,##0.00"),"-","△")&amp;"】"))</f>
        <v>【59.95】</v>
      </c>
      <c r="BF6" s="36">
        <f>IF(BF7="",NA(),BF7)</f>
        <v>1562.52</v>
      </c>
      <c r="BG6" s="36">
        <f t="shared" ref="BG6:BO6" si="7">IF(BG7="",NA(),BG7)</f>
        <v>1441</v>
      </c>
      <c r="BH6" s="36">
        <f t="shared" si="7"/>
        <v>1609.73</v>
      </c>
      <c r="BI6" s="36">
        <f t="shared" si="7"/>
        <v>1882.27</v>
      </c>
      <c r="BJ6" s="36">
        <f t="shared" si="7"/>
        <v>1481.01</v>
      </c>
      <c r="BK6" s="36">
        <f t="shared" si="7"/>
        <v>1127.77</v>
      </c>
      <c r="BL6" s="36">
        <f t="shared" si="7"/>
        <v>1066.1600000000001</v>
      </c>
      <c r="BM6" s="36">
        <f t="shared" si="7"/>
        <v>1117.27</v>
      </c>
      <c r="BN6" s="36">
        <f t="shared" si="7"/>
        <v>664.04</v>
      </c>
      <c r="BO6" s="36">
        <f t="shared" si="7"/>
        <v>625.12</v>
      </c>
      <c r="BP6" s="35" t="str">
        <f>IF(BP7="","",IF(BP7="-","【-】","【"&amp;SUBSTITUTE(TEXT(BP7,"#,##0.00"),"-","△")&amp;"】"))</f>
        <v>【728.30】</v>
      </c>
      <c r="BQ6" s="36">
        <f>IF(BQ7="",NA(),BQ7)</f>
        <v>60.56</v>
      </c>
      <c r="BR6" s="36">
        <f t="shared" ref="BR6:BZ6" si="8">IF(BR7="",NA(),BR7)</f>
        <v>61.06</v>
      </c>
      <c r="BS6" s="36">
        <f t="shared" si="8"/>
        <v>61.09</v>
      </c>
      <c r="BT6" s="36">
        <f t="shared" si="8"/>
        <v>71.36</v>
      </c>
      <c r="BU6" s="36">
        <f t="shared" si="8"/>
        <v>91.08</v>
      </c>
      <c r="BV6" s="36">
        <f t="shared" si="8"/>
        <v>75.08</v>
      </c>
      <c r="BW6" s="36">
        <f t="shared" si="8"/>
        <v>76.91</v>
      </c>
      <c r="BX6" s="36">
        <f t="shared" si="8"/>
        <v>76.33</v>
      </c>
      <c r="BY6" s="36">
        <f t="shared" si="8"/>
        <v>86.2</v>
      </c>
      <c r="BZ6" s="36">
        <f t="shared" si="8"/>
        <v>89.74</v>
      </c>
      <c r="CA6" s="35" t="str">
        <f>IF(CA7="","",IF(CA7="-","【-】","【"&amp;SUBSTITUTE(TEXT(CA7,"#,##0.00"),"-","△")&amp;"】"))</f>
        <v>【100.04】</v>
      </c>
      <c r="CB6" s="36">
        <f>IF(CB7="",NA(),CB7)</f>
        <v>150</v>
      </c>
      <c r="CC6" s="36">
        <f t="shared" ref="CC6:CK6" si="9">IF(CC7="",NA(),CC7)</f>
        <v>150</v>
      </c>
      <c r="CD6" s="36">
        <f t="shared" si="9"/>
        <v>150</v>
      </c>
      <c r="CE6" s="36">
        <f t="shared" si="9"/>
        <v>149.88</v>
      </c>
      <c r="CF6" s="36">
        <f t="shared" si="9"/>
        <v>150</v>
      </c>
      <c r="CG6" s="36">
        <f t="shared" si="9"/>
        <v>164.73</v>
      </c>
      <c r="CH6" s="36">
        <f t="shared" si="9"/>
        <v>160.77000000000001</v>
      </c>
      <c r="CI6" s="36">
        <f t="shared" si="9"/>
        <v>164.13</v>
      </c>
      <c r="CJ6" s="36">
        <f t="shared" si="9"/>
        <v>146.47999999999999</v>
      </c>
      <c r="CK6" s="36">
        <f t="shared" si="9"/>
        <v>141.24</v>
      </c>
      <c r="CL6" s="35" t="str">
        <f>IF(CL7="","",IF(CL7="-","【-】","【"&amp;SUBSTITUTE(TEXT(CL7,"#,##0.00"),"-","△")&amp;"】"))</f>
        <v>【137.82】</v>
      </c>
      <c r="CM6" s="36">
        <f>IF(CM7="",NA(),CM7)</f>
        <v>58.35</v>
      </c>
      <c r="CN6" s="36">
        <f t="shared" ref="CN6:CV6" si="10">IF(CN7="",NA(),CN7)</f>
        <v>58.35</v>
      </c>
      <c r="CO6" s="36">
        <f t="shared" si="10"/>
        <v>53.9</v>
      </c>
      <c r="CP6" s="36">
        <f t="shared" si="10"/>
        <v>57.26</v>
      </c>
      <c r="CQ6" s="36">
        <f t="shared" si="10"/>
        <v>55.12</v>
      </c>
      <c r="CR6" s="36">
        <f t="shared" si="10"/>
        <v>58.78</v>
      </c>
      <c r="CS6" s="36">
        <f t="shared" si="10"/>
        <v>56.94</v>
      </c>
      <c r="CT6" s="36">
        <f t="shared" si="10"/>
        <v>58.28</v>
      </c>
      <c r="CU6" s="36">
        <f t="shared" si="10"/>
        <v>62.64</v>
      </c>
      <c r="CV6" s="36">
        <f t="shared" si="10"/>
        <v>58.12</v>
      </c>
      <c r="CW6" s="35" t="str">
        <f>IF(CW7="","",IF(CW7="-","【-】","【"&amp;SUBSTITUTE(TEXT(CW7,"#,##0.00"),"-","△")&amp;"】"))</f>
        <v>【60.09】</v>
      </c>
      <c r="CX6" s="36">
        <f>IF(CX7="",NA(),CX7)</f>
        <v>86.94</v>
      </c>
      <c r="CY6" s="36">
        <f t="shared" ref="CY6:DG6" si="11">IF(CY7="",NA(),CY7)</f>
        <v>87.8</v>
      </c>
      <c r="CZ6" s="36">
        <f t="shared" si="11"/>
        <v>88.94</v>
      </c>
      <c r="DA6" s="36">
        <f t="shared" si="11"/>
        <v>90.03</v>
      </c>
      <c r="DB6" s="36">
        <f t="shared" si="11"/>
        <v>89.62</v>
      </c>
      <c r="DC6" s="36">
        <f t="shared" si="11"/>
        <v>92.42</v>
      </c>
      <c r="DD6" s="36">
        <f t="shared" si="11"/>
        <v>92.35</v>
      </c>
      <c r="DE6" s="36">
        <f t="shared" si="11"/>
        <v>92.78</v>
      </c>
      <c r="DF6" s="36">
        <f t="shared" si="11"/>
        <v>92.98</v>
      </c>
      <c r="DG6" s="36">
        <f t="shared" si="11"/>
        <v>93.07</v>
      </c>
      <c r="DH6" s="35" t="str">
        <f>IF(DH7="","",IF(DH7="-","【-】","【"&amp;SUBSTITUTE(TEXT(DH7,"#,##0.00"),"-","△")&amp;"】"))</f>
        <v>【94.90】</v>
      </c>
      <c r="DI6" s="36">
        <f>IF(DI7="",NA(),DI7)</f>
        <v>23.7</v>
      </c>
      <c r="DJ6" s="36">
        <f t="shared" ref="DJ6:DR6" si="12">IF(DJ7="",NA(),DJ7)</f>
        <v>25.31</v>
      </c>
      <c r="DK6" s="36">
        <f t="shared" si="12"/>
        <v>36.15</v>
      </c>
      <c r="DL6" s="36">
        <f t="shared" si="12"/>
        <v>37.729999999999997</v>
      </c>
      <c r="DM6" s="36">
        <f t="shared" si="12"/>
        <v>38.549999999999997</v>
      </c>
      <c r="DN6" s="36">
        <f t="shared" si="12"/>
        <v>15.49</v>
      </c>
      <c r="DO6" s="36">
        <f t="shared" si="12"/>
        <v>14.42</v>
      </c>
      <c r="DP6" s="36">
        <f t="shared" si="12"/>
        <v>23.01</v>
      </c>
      <c r="DQ6" s="36">
        <f t="shared" si="12"/>
        <v>30.09</v>
      </c>
      <c r="DR6" s="36">
        <f t="shared" si="12"/>
        <v>26.07</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6">
        <f t="shared" si="13"/>
        <v>0.15</v>
      </c>
      <c r="ED6" s="35" t="str">
        <f>IF(ED7="","",IF(ED7="-","【-】","【"&amp;SUBSTITUTE(TEXT(ED7,"#,##0.00"),"-","△")&amp;"】"))</f>
        <v>【4.96】</v>
      </c>
      <c r="EE6" s="35">
        <f>IF(EE7="",NA(),EE7)</f>
        <v>0</v>
      </c>
      <c r="EF6" s="36">
        <f t="shared" ref="EF6:EN6" si="14">IF(EF7="",NA(),EF7)</f>
        <v>0.01</v>
      </c>
      <c r="EG6" s="35">
        <f t="shared" si="14"/>
        <v>0</v>
      </c>
      <c r="EH6" s="35">
        <f t="shared" si="14"/>
        <v>0</v>
      </c>
      <c r="EI6" s="35">
        <f t="shared" si="14"/>
        <v>0</v>
      </c>
      <c r="EJ6" s="36">
        <f t="shared" si="14"/>
        <v>0.04</v>
      </c>
      <c r="EK6" s="36">
        <f t="shared" si="14"/>
        <v>0.06</v>
      </c>
      <c r="EL6" s="36">
        <f t="shared" si="14"/>
        <v>0.05</v>
      </c>
      <c r="EM6" s="36">
        <f t="shared" si="14"/>
        <v>7.0000000000000007E-2</v>
      </c>
      <c r="EN6" s="36">
        <f t="shared" si="14"/>
        <v>0.1</v>
      </c>
      <c r="EO6" s="35" t="str">
        <f>IF(EO7="","",IF(EO7="-","【-】","【"&amp;SUBSTITUTE(TEXT(EO7,"#,##0.00"),"-","△")&amp;"】"))</f>
        <v>【0.27】</v>
      </c>
    </row>
    <row r="7" spans="1:148" s="37" customFormat="1">
      <c r="A7" s="29"/>
      <c r="B7" s="38">
        <v>2016</v>
      </c>
      <c r="C7" s="38">
        <v>112186</v>
      </c>
      <c r="D7" s="38">
        <v>46</v>
      </c>
      <c r="E7" s="38">
        <v>17</v>
      </c>
      <c r="F7" s="38">
        <v>1</v>
      </c>
      <c r="G7" s="38">
        <v>0</v>
      </c>
      <c r="H7" s="38" t="s">
        <v>108</v>
      </c>
      <c r="I7" s="38" t="s">
        <v>109</v>
      </c>
      <c r="J7" s="38" t="s">
        <v>110</v>
      </c>
      <c r="K7" s="38" t="s">
        <v>111</v>
      </c>
      <c r="L7" s="38" t="s">
        <v>112</v>
      </c>
      <c r="M7" s="38"/>
      <c r="N7" s="39" t="s">
        <v>113</v>
      </c>
      <c r="O7" s="39">
        <v>64</v>
      </c>
      <c r="P7" s="39">
        <v>58.25</v>
      </c>
      <c r="Q7" s="39">
        <v>91.76</v>
      </c>
      <c r="R7" s="39">
        <v>3024</v>
      </c>
      <c r="S7" s="39">
        <v>144696</v>
      </c>
      <c r="T7" s="39">
        <v>138.37</v>
      </c>
      <c r="U7" s="39">
        <v>1045.72</v>
      </c>
      <c r="V7" s="39">
        <v>84128</v>
      </c>
      <c r="W7" s="39">
        <v>16.57</v>
      </c>
      <c r="X7" s="39">
        <v>5077.13</v>
      </c>
      <c r="Y7" s="39">
        <v>99.52</v>
      </c>
      <c r="Z7" s="39">
        <v>98.6</v>
      </c>
      <c r="AA7" s="39">
        <v>95.43</v>
      </c>
      <c r="AB7" s="39">
        <v>105.02</v>
      </c>
      <c r="AC7" s="39">
        <v>105.98</v>
      </c>
      <c r="AD7" s="39">
        <v>102.8</v>
      </c>
      <c r="AE7" s="39">
        <v>104.97</v>
      </c>
      <c r="AF7" s="39">
        <v>109.31</v>
      </c>
      <c r="AG7" s="39">
        <v>105.81</v>
      </c>
      <c r="AH7" s="39">
        <v>106.63</v>
      </c>
      <c r="AI7" s="39">
        <v>108.57</v>
      </c>
      <c r="AJ7" s="39">
        <v>3.18</v>
      </c>
      <c r="AK7" s="39">
        <v>6.79</v>
      </c>
      <c r="AL7" s="39">
        <v>25.42</v>
      </c>
      <c r="AM7" s="39">
        <v>9.74</v>
      </c>
      <c r="AN7" s="39">
        <v>0</v>
      </c>
      <c r="AO7" s="39">
        <v>1.89</v>
      </c>
      <c r="AP7" s="39">
        <v>2.46</v>
      </c>
      <c r="AQ7" s="39">
        <v>3.73</v>
      </c>
      <c r="AR7" s="39">
        <v>35.49</v>
      </c>
      <c r="AS7" s="39">
        <v>26.43</v>
      </c>
      <c r="AT7" s="39">
        <v>4.38</v>
      </c>
      <c r="AU7" s="39">
        <v>533.48</v>
      </c>
      <c r="AV7" s="39">
        <v>1010.7</v>
      </c>
      <c r="AW7" s="39">
        <v>108.65</v>
      </c>
      <c r="AX7" s="39">
        <v>116.09</v>
      </c>
      <c r="AY7" s="39">
        <v>115.12</v>
      </c>
      <c r="AZ7" s="39">
        <v>310.45</v>
      </c>
      <c r="BA7" s="39">
        <v>367.63</v>
      </c>
      <c r="BB7" s="39">
        <v>96.91</v>
      </c>
      <c r="BC7" s="39">
        <v>82.47</v>
      </c>
      <c r="BD7" s="39">
        <v>72.44</v>
      </c>
      <c r="BE7" s="39">
        <v>59.95</v>
      </c>
      <c r="BF7" s="39">
        <v>1562.52</v>
      </c>
      <c r="BG7" s="39">
        <v>1441</v>
      </c>
      <c r="BH7" s="39">
        <v>1609.73</v>
      </c>
      <c r="BI7" s="39">
        <v>1882.27</v>
      </c>
      <c r="BJ7" s="39">
        <v>1481.01</v>
      </c>
      <c r="BK7" s="39">
        <v>1127.77</v>
      </c>
      <c r="BL7" s="39">
        <v>1066.1600000000001</v>
      </c>
      <c r="BM7" s="39">
        <v>1117.27</v>
      </c>
      <c r="BN7" s="39">
        <v>664.04</v>
      </c>
      <c r="BO7" s="39">
        <v>625.12</v>
      </c>
      <c r="BP7" s="39">
        <v>728.3</v>
      </c>
      <c r="BQ7" s="39">
        <v>60.56</v>
      </c>
      <c r="BR7" s="39">
        <v>61.06</v>
      </c>
      <c r="BS7" s="39">
        <v>61.09</v>
      </c>
      <c r="BT7" s="39">
        <v>71.36</v>
      </c>
      <c r="BU7" s="39">
        <v>91.08</v>
      </c>
      <c r="BV7" s="39">
        <v>75.08</v>
      </c>
      <c r="BW7" s="39">
        <v>76.91</v>
      </c>
      <c r="BX7" s="39">
        <v>76.33</v>
      </c>
      <c r="BY7" s="39">
        <v>86.2</v>
      </c>
      <c r="BZ7" s="39">
        <v>89.74</v>
      </c>
      <c r="CA7" s="39">
        <v>100.04</v>
      </c>
      <c r="CB7" s="39">
        <v>150</v>
      </c>
      <c r="CC7" s="39">
        <v>150</v>
      </c>
      <c r="CD7" s="39">
        <v>150</v>
      </c>
      <c r="CE7" s="39">
        <v>149.88</v>
      </c>
      <c r="CF7" s="39">
        <v>150</v>
      </c>
      <c r="CG7" s="39">
        <v>164.73</v>
      </c>
      <c r="CH7" s="39">
        <v>160.77000000000001</v>
      </c>
      <c r="CI7" s="39">
        <v>164.13</v>
      </c>
      <c r="CJ7" s="39">
        <v>146.47999999999999</v>
      </c>
      <c r="CK7" s="39">
        <v>141.24</v>
      </c>
      <c r="CL7" s="39">
        <v>137.82</v>
      </c>
      <c r="CM7" s="39">
        <v>58.35</v>
      </c>
      <c r="CN7" s="39">
        <v>58.35</v>
      </c>
      <c r="CO7" s="39">
        <v>53.9</v>
      </c>
      <c r="CP7" s="39">
        <v>57.26</v>
      </c>
      <c r="CQ7" s="39">
        <v>55.12</v>
      </c>
      <c r="CR7" s="39">
        <v>58.78</v>
      </c>
      <c r="CS7" s="39">
        <v>56.94</v>
      </c>
      <c r="CT7" s="39">
        <v>58.28</v>
      </c>
      <c r="CU7" s="39">
        <v>62.64</v>
      </c>
      <c r="CV7" s="39">
        <v>58.12</v>
      </c>
      <c r="CW7" s="39">
        <v>60.09</v>
      </c>
      <c r="CX7" s="39">
        <v>86.94</v>
      </c>
      <c r="CY7" s="39">
        <v>87.8</v>
      </c>
      <c r="CZ7" s="39">
        <v>88.94</v>
      </c>
      <c r="DA7" s="39">
        <v>90.03</v>
      </c>
      <c r="DB7" s="39">
        <v>89.62</v>
      </c>
      <c r="DC7" s="39">
        <v>92.42</v>
      </c>
      <c r="DD7" s="39">
        <v>92.35</v>
      </c>
      <c r="DE7" s="39">
        <v>92.78</v>
      </c>
      <c r="DF7" s="39">
        <v>92.98</v>
      </c>
      <c r="DG7" s="39">
        <v>93.07</v>
      </c>
      <c r="DH7" s="39">
        <v>94.9</v>
      </c>
      <c r="DI7" s="39">
        <v>23.7</v>
      </c>
      <c r="DJ7" s="39">
        <v>25.31</v>
      </c>
      <c r="DK7" s="39">
        <v>36.15</v>
      </c>
      <c r="DL7" s="39">
        <v>37.729999999999997</v>
      </c>
      <c r="DM7" s="39">
        <v>38.549999999999997</v>
      </c>
      <c r="DN7" s="39">
        <v>15.49</v>
      </c>
      <c r="DO7" s="39">
        <v>14.42</v>
      </c>
      <c r="DP7" s="39">
        <v>23.01</v>
      </c>
      <c r="DQ7" s="39">
        <v>30.09</v>
      </c>
      <c r="DR7" s="39">
        <v>26.07</v>
      </c>
      <c r="DS7" s="39">
        <v>37.36</v>
      </c>
      <c r="DT7" s="39">
        <v>0</v>
      </c>
      <c r="DU7" s="39">
        <v>0</v>
      </c>
      <c r="DV7" s="39">
        <v>0</v>
      </c>
      <c r="DW7" s="39">
        <v>0</v>
      </c>
      <c r="DX7" s="39">
        <v>0</v>
      </c>
      <c r="DY7" s="39">
        <v>0</v>
      </c>
      <c r="DZ7" s="39">
        <v>0</v>
      </c>
      <c r="EA7" s="39">
        <v>0</v>
      </c>
      <c r="EB7" s="39">
        <v>0</v>
      </c>
      <c r="EC7" s="39">
        <v>0.15</v>
      </c>
      <c r="ED7" s="39">
        <v>4.96</v>
      </c>
      <c r="EE7" s="39">
        <v>0</v>
      </c>
      <c r="EF7" s="39">
        <v>0.01</v>
      </c>
      <c r="EG7" s="39">
        <v>0</v>
      </c>
      <c r="EH7" s="39">
        <v>0</v>
      </c>
      <c r="EI7" s="39">
        <v>0</v>
      </c>
      <c r="EJ7" s="39">
        <v>0.04</v>
      </c>
      <c r="EK7" s="39">
        <v>0.06</v>
      </c>
      <c r="EL7" s="39">
        <v>0.05</v>
      </c>
      <c r="EM7" s="39">
        <v>7.0000000000000007E-2</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Toshiba-User</cp:lastModifiedBy>
  <cp:lastPrinted>2018-02-08T07:53:56Z</cp:lastPrinted>
  <dcterms:created xsi:type="dcterms:W3CDTF">2017-12-25T01:50:25Z</dcterms:created>
  <dcterms:modified xsi:type="dcterms:W3CDTF">2018-02-08T07:53:59Z</dcterms:modified>
  <cp:category/>
</cp:coreProperties>
</file>