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経理担当\照会　回答\県\１.上下水\H29\H30.1.30 経営比較分析表\下水\"/>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G86" i="4"/>
  <c r="E86" i="4"/>
  <c r="BB10" i="4"/>
  <c r="W10" i="4"/>
  <c r="P10" i="4"/>
  <c r="BB8" i="4"/>
  <c r="AT8" i="4"/>
  <c r="W8" i="4"/>
  <c r="P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<sst xmlns="http://schemas.openxmlformats.org/spreadsheetml/2006/main" count="240" uniqueCount="123">
  <si>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</si>
  <si>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</si>
  <si>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</si>
  <si>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</si>
  <si>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</si>
  <si>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</si>
  <si>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</si>
  <si>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</si>
  <si>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</si>
  <si>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</si>
  <si>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</si>
  <si>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</si>
  <si>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</si>
  <si>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</si>
  <si>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</si>
  <si>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</si>
  <si>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</si>
  <si>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</si>
  <si>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</si>
  <si>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</si>
  <si>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</si>
  <si>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</si>
  <si>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</si>
  <si>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</si>
  <si>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</si>
  <si>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</si>
  <si>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</si>
  <si>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</si>
  <si>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</si>
  <si>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</si>
  <si>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</si>
  <si>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</si>
  <si>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</si>
  <si>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</si>
  <si>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</si>
  <si>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</si>
  <si>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</si>
  <si>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</si>
  <si>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</si>
  <si>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</si>
  <si>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</si>
  <si>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</si>
  <si>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</si>
  <si>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</si>
  <si>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</si>
  <si>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</si>
  <si>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</si>
  <si>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</si>
  <si>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</si>
  <si>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</si>
  <si>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</si>
  <si>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</si>
  <si>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</si>
  <si>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</si>
  <si>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</si>
  <si>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</si>
  <si>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</si>
  <si>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</si>
  <si>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</si>
  <si>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</si>
  <si>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</si>
  <si>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</si>
  <si>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</si>
  <si>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</si>
  <si>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</si>
  <si>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</si>
  <si>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</si>
  <si>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</si>
  <si>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</si>
  <si>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</si>
  <si>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</si>
  <si>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</si>
  <si>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</si>
  <si>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</si>
  <si>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</si>
  <si>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</si>
  <si>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</si>
  <si>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</si>
  <si>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</si>
  <si>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</si>
  <si>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</si>
  <si>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</si>
  <si>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</si>
  <si>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</si>
  <si>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</si>
  <si>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</si>
  <si>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</si>
  <si>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</si>
  <si>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</si>
  <si>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</si>
  <si>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</si>
  <si>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</si>
  <si>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</si>
  <si>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</si>
  <si>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</si>
  <si>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</si>
  <si>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</si>
  <si>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</si>
  <si>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</si>
  <si>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</si>
  <si>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</si>
  <si>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</si>
  <si>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</si>
  <si>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</si>
  <si>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</si>
  <si>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</si>
  <si>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</si>
  <si>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</si>
  <si>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狭山市</t>
  </si>
  <si>
    <t>法適用</t>
  </si>
  <si>
    <t>下水道事業</t>
  </si>
  <si>
    <t>公共下水道</t>
  </si>
  <si>
    <t>Ab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</si>
  <si>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</si>
  <si>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</si>
  <si>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</si>
  <si>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</si>
  <si>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</si>
  <si>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</si>
  <si>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</si>
  <si>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①経常収支比率は平均より低い水準であり、使用料設定の適正化や施設更新計画の見直しを含めた効率的な事業計画を検討する必要がある。
　②累積欠損金はなく、③流動比率は100％を超えていることから、支払能力は十分であるが、安定した経営を行えるよう収支状況について今後も留意する必要がある。
　④企業債残高対事業規模比率は、減少傾向にあるが、全国及び類似団体平均より高い数値となっており、使用料収入と起債借入額の均衡を考慮し、事業の縮小や実施時期について検討する必要がある。
　⑤経費回収率は全国及び類似団体平均より低く、汚水処理費用が下水道使用料以外の財源によって賄われている部分があり、使用料設定の適正化に努める必要がある。
　⑥汚水処理原価は、全国及び類似団体平均より低くなっているが前年度より上昇しているので、今後、効率的な維持管理による経費削減に努める必要がある。
　⑧水洗化率は平均値より高く良好であるが、今後も戸別訪問等による水洗化の推奨や水洗化改造補助金等による助成を実施することで未水洗化世帯の減少を図る。</t>
    <rPh sb="2" eb="4">
      <t>ケイジョウ</t>
    </rPh>
    <rPh sb="4" eb="6">
      <t>シュウシ</t>
    </rPh>
    <rPh sb="6" eb="8">
      <t>ヒリツ</t>
    </rPh>
    <rPh sb="9" eb="11">
      <t>ヘイキン</t>
    </rPh>
    <rPh sb="13" eb="14">
      <t>ヒク</t>
    </rPh>
    <rPh sb="15" eb="17">
      <t>スイジュン</t>
    </rPh>
    <rPh sb="21" eb="24">
      <t>シヨウリョウ</t>
    </rPh>
    <rPh sb="24" eb="26">
      <t>セッテイ</t>
    </rPh>
    <rPh sb="27" eb="30">
      <t>テキセイカ</t>
    </rPh>
    <rPh sb="31" eb="33">
      <t>シセツ</t>
    </rPh>
    <rPh sb="33" eb="35">
      <t>コウシン</t>
    </rPh>
    <rPh sb="35" eb="37">
      <t>ケイカク</t>
    </rPh>
    <rPh sb="38" eb="40">
      <t>ミナオ</t>
    </rPh>
    <rPh sb="42" eb="43">
      <t>フク</t>
    </rPh>
    <rPh sb="45" eb="48">
      <t>コウリツテキ</t>
    </rPh>
    <rPh sb="49" eb="51">
      <t>ジギョウ</t>
    </rPh>
    <rPh sb="51" eb="53">
      <t>ケイカク</t>
    </rPh>
    <rPh sb="54" eb="56">
      <t>ケントウ</t>
    </rPh>
    <rPh sb="58" eb="60">
      <t>ヒツヨウ</t>
    </rPh>
    <rPh sb="67" eb="69">
      <t>ルイセキ</t>
    </rPh>
    <rPh sb="69" eb="72">
      <t>ケッソンキン</t>
    </rPh>
    <rPh sb="77" eb="79">
      <t>リュウドウ</t>
    </rPh>
    <rPh sb="79" eb="81">
      <t>ヒリツ</t>
    </rPh>
    <rPh sb="87" eb="88">
      <t>コ</t>
    </rPh>
    <rPh sb="97" eb="99">
      <t>シハラ</t>
    </rPh>
    <rPh sb="99" eb="101">
      <t>ノウリョク</t>
    </rPh>
    <rPh sb="102" eb="104">
      <t>ジュウブン</t>
    </rPh>
    <rPh sb="109" eb="111">
      <t>アンテイ</t>
    </rPh>
    <rPh sb="113" eb="115">
      <t>ケイエイ</t>
    </rPh>
    <rPh sb="116" eb="117">
      <t>オコナ</t>
    </rPh>
    <rPh sb="121" eb="123">
      <t>シュウシ</t>
    </rPh>
    <rPh sb="123" eb="125">
      <t>ジョウキョウ</t>
    </rPh>
    <rPh sb="129" eb="131">
      <t>コンゴ</t>
    </rPh>
    <rPh sb="132" eb="134">
      <t>リュウイ</t>
    </rPh>
    <rPh sb="136" eb="138">
      <t>ヒツヨウ</t>
    </rPh>
    <rPh sb="145" eb="147">
      <t>キギョウ</t>
    </rPh>
    <rPh sb="147" eb="148">
      <t>サイ</t>
    </rPh>
    <rPh sb="148" eb="150">
      <t>ザンダカ</t>
    </rPh>
    <rPh sb="150" eb="151">
      <t>タイ</t>
    </rPh>
    <rPh sb="151" eb="153">
      <t>ジギョウ</t>
    </rPh>
    <rPh sb="153" eb="155">
      <t>キボ</t>
    </rPh>
    <rPh sb="155" eb="157">
      <t>ヒリツ</t>
    </rPh>
    <rPh sb="159" eb="161">
      <t>ゲンショウ</t>
    </rPh>
    <rPh sb="161" eb="163">
      <t>ケイコウ</t>
    </rPh>
    <rPh sb="168" eb="170">
      <t>ゼンコク</t>
    </rPh>
    <rPh sb="170" eb="171">
      <t>オヨ</t>
    </rPh>
    <rPh sb="172" eb="174">
      <t>ルイジ</t>
    </rPh>
    <rPh sb="174" eb="176">
      <t>ダンタイ</t>
    </rPh>
    <rPh sb="176" eb="178">
      <t>ヘイキン</t>
    </rPh>
    <rPh sb="180" eb="181">
      <t>タカ</t>
    </rPh>
    <rPh sb="182" eb="184">
      <t>スウチ</t>
    </rPh>
    <rPh sb="191" eb="193">
      <t>シヨウ</t>
    </rPh>
    <rPh sb="193" eb="194">
      <t>リョウ</t>
    </rPh>
    <rPh sb="194" eb="196">
      <t>シュウニュウ</t>
    </rPh>
    <rPh sb="197" eb="199">
      <t>キサイ</t>
    </rPh>
    <rPh sb="199" eb="201">
      <t>カリイレ</t>
    </rPh>
    <rPh sb="201" eb="202">
      <t>ガク</t>
    </rPh>
    <rPh sb="203" eb="205">
      <t>キンコウ</t>
    </rPh>
    <rPh sb="206" eb="208">
      <t>コウリョ</t>
    </rPh>
    <rPh sb="210" eb="212">
      <t>ジギョウ</t>
    </rPh>
    <rPh sb="213" eb="215">
      <t>シュクショウ</t>
    </rPh>
    <rPh sb="216" eb="218">
      <t>ジッシ</t>
    </rPh>
    <rPh sb="218" eb="220">
      <t>ジキ</t>
    </rPh>
    <rPh sb="224" eb="226">
      <t>ケントウ</t>
    </rPh>
    <rPh sb="228" eb="230">
      <t>ヒツヨウ</t>
    </rPh>
    <rPh sb="237" eb="239">
      <t>ケイヒ</t>
    </rPh>
    <rPh sb="239" eb="241">
      <t>カイシュウ</t>
    </rPh>
    <rPh sb="241" eb="242">
      <t>リツ</t>
    </rPh>
    <rPh sb="243" eb="245">
      <t>ゼンコク</t>
    </rPh>
    <rPh sb="245" eb="246">
      <t>オヨ</t>
    </rPh>
    <rPh sb="247" eb="249">
      <t>ルイジ</t>
    </rPh>
    <rPh sb="249" eb="251">
      <t>ダンタイ</t>
    </rPh>
    <rPh sb="251" eb="253">
      <t>ヘイキン</t>
    </rPh>
    <rPh sb="255" eb="256">
      <t>ヒク</t>
    </rPh>
    <rPh sb="258" eb="260">
      <t>オスイ</t>
    </rPh>
    <rPh sb="260" eb="262">
      <t>ショリ</t>
    </rPh>
    <rPh sb="262" eb="263">
      <t>ヒ</t>
    </rPh>
    <rPh sb="263" eb="264">
      <t>ヨウ</t>
    </rPh>
    <rPh sb="265" eb="268">
      <t>ゲスイドウ</t>
    </rPh>
    <rPh sb="268" eb="271">
      <t>シヨウリョウ</t>
    </rPh>
    <rPh sb="271" eb="273">
      <t>イガイ</t>
    </rPh>
    <rPh sb="274" eb="276">
      <t>ザイゲン</t>
    </rPh>
    <rPh sb="280" eb="281">
      <t>マカナ</t>
    </rPh>
    <rPh sb="286" eb="288">
      <t>ブブン</t>
    </rPh>
    <rPh sb="292" eb="295">
      <t>シヨウリョウ</t>
    </rPh>
    <rPh sb="295" eb="297">
      <t>セッテイ</t>
    </rPh>
    <rPh sb="298" eb="301">
      <t>テキセイカ</t>
    </rPh>
    <rPh sb="302" eb="303">
      <t>ツト</t>
    </rPh>
    <rPh sb="305" eb="307">
      <t>ヒツヨウ</t>
    </rPh>
    <rPh sb="314" eb="316">
      <t>オスイ</t>
    </rPh>
    <rPh sb="316" eb="318">
      <t>ショリ</t>
    </rPh>
    <rPh sb="318" eb="320">
      <t>ゲンカ</t>
    </rPh>
    <rPh sb="322" eb="324">
      <t>ゼンコク</t>
    </rPh>
    <rPh sb="324" eb="325">
      <t>オヨ</t>
    </rPh>
    <rPh sb="326" eb="328">
      <t>ルイジ</t>
    </rPh>
    <rPh sb="328" eb="330">
      <t>ダンタイ</t>
    </rPh>
    <rPh sb="330" eb="332">
      <t>ヘイキン</t>
    </rPh>
    <rPh sb="334" eb="335">
      <t>ヒク</t>
    </rPh>
    <rPh sb="342" eb="345">
      <t>ゼンネンド</t>
    </rPh>
    <rPh sb="347" eb="349">
      <t>ジョウショウ</t>
    </rPh>
    <rPh sb="356" eb="358">
      <t>コンゴ</t>
    </rPh>
    <rPh sb="359" eb="362">
      <t>コウリツテキ</t>
    </rPh>
    <rPh sb="363" eb="365">
      <t>イジ</t>
    </rPh>
    <rPh sb="365" eb="367">
      <t>カンリ</t>
    </rPh>
    <rPh sb="370" eb="372">
      <t>ケイヒ</t>
    </rPh>
    <rPh sb="372" eb="374">
      <t>サクゲン</t>
    </rPh>
    <rPh sb="375" eb="376">
      <t>ツト</t>
    </rPh>
    <rPh sb="378" eb="380">
      <t>ヒツヨウ</t>
    </rPh>
    <rPh sb="387" eb="390">
      <t>スイセンカ</t>
    </rPh>
    <rPh sb="390" eb="391">
      <t>リツ</t>
    </rPh>
    <rPh sb="392" eb="395">
      <t>ヘイキンチ</t>
    </rPh>
    <rPh sb="397" eb="398">
      <t>タカ</t>
    </rPh>
    <rPh sb="399" eb="401">
      <t>リョウコウ</t>
    </rPh>
    <rPh sb="406" eb="408">
      <t>コンゴ</t>
    </rPh>
    <rPh sb="409" eb="411">
      <t>コベツ</t>
    </rPh>
    <rPh sb="411" eb="413">
      <t>ホウモン</t>
    </rPh>
    <rPh sb="413" eb="414">
      <t>トウ</t>
    </rPh>
    <rPh sb="417" eb="420">
      <t>スイセンカ</t>
    </rPh>
    <rPh sb="421" eb="423">
      <t>スイショウ</t>
    </rPh>
    <rPh sb="424" eb="427">
      <t>スイセンカ</t>
    </rPh>
    <rPh sb="427" eb="429">
      <t>カイゾウ</t>
    </rPh>
    <rPh sb="429" eb="432">
      <t>ホジョキン</t>
    </rPh>
    <rPh sb="432" eb="433">
      <t>トウ</t>
    </rPh>
    <rPh sb="436" eb="438">
      <t>ジョセイ</t>
    </rPh>
    <rPh sb="439" eb="441">
      <t>ジッシ</t>
    </rPh>
    <rPh sb="453" eb="455">
      <t>ゲンショウ</t>
    </rPh>
    <rPh sb="456" eb="457">
      <t>ハカ</t>
    </rPh>
    <phoneticPr fontId="4"/>
  </si>
  <si>
    <t>　①有形固定資産減価償却率及び②管渠老朽化率について、ともに平均値より低い状態にあるが、今後、耐用年数を超える管渠が集中して増加することが考えられる。
　また、③管渠改善率も低いので、財源の確保について留意し、管渠の更新事業を計画的に実施していく必要がある。</t>
    <rPh sb="2" eb="4">
      <t>ユウケイ</t>
    </rPh>
    <rPh sb="4" eb="6">
      <t>コテイ</t>
    </rPh>
    <rPh sb="6" eb="8">
      <t>シサン</t>
    </rPh>
    <rPh sb="8" eb="10">
      <t>ゲンカ</t>
    </rPh>
    <rPh sb="10" eb="12">
      <t>ショウキャク</t>
    </rPh>
    <rPh sb="12" eb="13">
      <t>リツ</t>
    </rPh>
    <rPh sb="13" eb="14">
      <t>オヨ</t>
    </rPh>
    <rPh sb="16" eb="18">
      <t>カンキョ</t>
    </rPh>
    <rPh sb="18" eb="21">
      <t>ロウキュウカ</t>
    </rPh>
    <rPh sb="21" eb="22">
      <t>リツ</t>
    </rPh>
    <rPh sb="30" eb="33">
      <t>ヘイキンチ</t>
    </rPh>
    <rPh sb="35" eb="36">
      <t>ヒク</t>
    </rPh>
    <rPh sb="37" eb="39">
      <t>ジョウタイ</t>
    </rPh>
    <rPh sb="44" eb="46">
      <t>コンゴ</t>
    </rPh>
    <rPh sb="47" eb="49">
      <t>タイヨウ</t>
    </rPh>
    <rPh sb="49" eb="51">
      <t>ネンスウ</t>
    </rPh>
    <rPh sb="52" eb="53">
      <t>コ</t>
    </rPh>
    <rPh sb="55" eb="57">
      <t>カンキョ</t>
    </rPh>
    <rPh sb="58" eb="60">
      <t>シュウチュウ</t>
    </rPh>
    <rPh sb="62" eb="64">
      <t>ゾウカ</t>
    </rPh>
    <rPh sb="69" eb="70">
      <t>カンガ</t>
    </rPh>
    <rPh sb="81" eb="83">
      <t>カンキョ</t>
    </rPh>
    <rPh sb="83" eb="85">
      <t>カイゼン</t>
    </rPh>
    <rPh sb="85" eb="86">
      <t>リツ</t>
    </rPh>
    <rPh sb="87" eb="88">
      <t>ヒク</t>
    </rPh>
    <rPh sb="92" eb="94">
      <t>ザイゲン</t>
    </rPh>
    <rPh sb="95" eb="97">
      <t>カクホ</t>
    </rPh>
    <rPh sb="101" eb="103">
      <t>リュウイ</t>
    </rPh>
    <rPh sb="105" eb="107">
      <t>カンキョ</t>
    </rPh>
    <rPh sb="108" eb="110">
      <t>コウシン</t>
    </rPh>
    <rPh sb="110" eb="112">
      <t>ジギョウ</t>
    </rPh>
    <rPh sb="113" eb="116">
      <t>ケイカクテキ</t>
    </rPh>
    <rPh sb="117" eb="119">
      <t>ジッシ</t>
    </rPh>
    <rPh sb="123" eb="125">
      <t>ヒツヨウ</t>
    </rPh>
    <phoneticPr fontId="4"/>
  </si>
  <si>
    <t>　経営の状況について、資金不足はないものの、経常収支比率や経費回収率について平均値より低い状態にある。
　特に、経費回収率は100％未満であり、汚水費用が料金収入だけでは賄えず、一般会計からの繰入金に依存している状態であり、使用料の適正化と施設整備の見直しを含めた効率的な事業運営計画を検討し、経営改善を行わなければならない。
　さらに、今後の老朽管対策の事業費が膨大になると考えられるため、ストックマネジメント計画を策定し、事業費の平準化を図るとともに、計画的な管渠の長寿命化を実施していく。事業の財源の確保についても、効率的な経営の運営を図る必要がある。</t>
    <rPh sb="1" eb="3">
      <t>ケイエイ</t>
    </rPh>
    <rPh sb="4" eb="6">
      <t>ジョウキョウ</t>
    </rPh>
    <rPh sb="11" eb="13">
      <t>シキン</t>
    </rPh>
    <rPh sb="13" eb="15">
      <t>ブソク</t>
    </rPh>
    <rPh sb="22" eb="24">
      <t>ケイジョウ</t>
    </rPh>
    <rPh sb="24" eb="26">
      <t>シュウシ</t>
    </rPh>
    <rPh sb="26" eb="28">
      <t>ヒリツ</t>
    </rPh>
    <rPh sb="29" eb="31">
      <t>ケイヒ</t>
    </rPh>
    <rPh sb="31" eb="33">
      <t>カイシュウ</t>
    </rPh>
    <rPh sb="33" eb="34">
      <t>リツ</t>
    </rPh>
    <rPh sb="38" eb="41">
      <t>ヘイキンチ</t>
    </rPh>
    <rPh sb="43" eb="44">
      <t>ヒク</t>
    </rPh>
    <rPh sb="45" eb="47">
      <t>ジョウタイ</t>
    </rPh>
    <rPh sb="53" eb="54">
      <t>トク</t>
    </rPh>
    <rPh sb="56" eb="58">
      <t>ケイヒ</t>
    </rPh>
    <rPh sb="58" eb="60">
      <t>カイシュウ</t>
    </rPh>
    <rPh sb="60" eb="61">
      <t>リツ</t>
    </rPh>
    <rPh sb="66" eb="68">
      <t>ミマン</t>
    </rPh>
    <rPh sb="72" eb="74">
      <t>オスイ</t>
    </rPh>
    <rPh sb="74" eb="76">
      <t>ヒヨウ</t>
    </rPh>
    <rPh sb="77" eb="79">
      <t>リョウキン</t>
    </rPh>
    <rPh sb="79" eb="81">
      <t>シュウニュウ</t>
    </rPh>
    <rPh sb="85" eb="86">
      <t>マカナ</t>
    </rPh>
    <rPh sb="89" eb="91">
      <t>イッパン</t>
    </rPh>
    <rPh sb="91" eb="93">
      <t>カイケイ</t>
    </rPh>
    <rPh sb="96" eb="98">
      <t>クリイレ</t>
    </rPh>
    <rPh sb="98" eb="99">
      <t>キン</t>
    </rPh>
    <rPh sb="100" eb="102">
      <t>イゾン</t>
    </rPh>
    <rPh sb="106" eb="108">
      <t>ジョウタイ</t>
    </rPh>
    <rPh sb="112" eb="114">
      <t>シヨウ</t>
    </rPh>
    <rPh sb="114" eb="115">
      <t>リョウ</t>
    </rPh>
    <rPh sb="116" eb="119">
      <t>テキセイカ</t>
    </rPh>
    <rPh sb="120" eb="122">
      <t>シセツ</t>
    </rPh>
    <rPh sb="122" eb="124">
      <t>セイビ</t>
    </rPh>
    <rPh sb="125" eb="127">
      <t>ミナオ</t>
    </rPh>
    <rPh sb="129" eb="130">
      <t>フク</t>
    </rPh>
    <rPh sb="132" eb="135">
      <t>コウリツテキ</t>
    </rPh>
    <rPh sb="136" eb="138">
      <t>ジギョウ</t>
    </rPh>
    <rPh sb="138" eb="140">
      <t>ウンエイ</t>
    </rPh>
    <rPh sb="140" eb="142">
      <t>ケイカク</t>
    </rPh>
    <rPh sb="143" eb="145">
      <t>ケントウ</t>
    </rPh>
    <rPh sb="147" eb="149">
      <t>ケイエイ</t>
    </rPh>
    <rPh sb="149" eb="151">
      <t>カイゼン</t>
    </rPh>
    <rPh sb="152" eb="153">
      <t>オコナ</t>
    </rPh>
    <rPh sb="169" eb="171">
      <t>コンゴ</t>
    </rPh>
    <rPh sb="172" eb="174">
      <t>ロウキュウ</t>
    </rPh>
    <rPh sb="174" eb="175">
      <t>カン</t>
    </rPh>
    <rPh sb="175" eb="177">
      <t>タイサク</t>
    </rPh>
    <rPh sb="178" eb="180">
      <t>ジギョウ</t>
    </rPh>
    <rPh sb="180" eb="181">
      <t>ヒ</t>
    </rPh>
    <rPh sb="182" eb="184">
      <t>ボウダイ</t>
    </rPh>
    <rPh sb="188" eb="189">
      <t>カンガ</t>
    </rPh>
    <rPh sb="206" eb="208">
      <t>ケイカク</t>
    </rPh>
    <rPh sb="209" eb="211">
      <t>サクテイ</t>
    </rPh>
    <rPh sb="213" eb="215">
      <t>ジギョウ</t>
    </rPh>
    <rPh sb="215" eb="216">
      <t>ヒ</t>
    </rPh>
    <rPh sb="217" eb="220">
      <t>ヘイジュンカ</t>
    </rPh>
    <rPh sb="221" eb="222">
      <t>ハカ</t>
    </rPh>
    <rPh sb="228" eb="231">
      <t>ケイカクテキ</t>
    </rPh>
    <rPh sb="232" eb="234">
      <t>カンキョ</t>
    </rPh>
    <rPh sb="235" eb="239">
      <t>チョウジュミョウカ</t>
    </rPh>
    <rPh sb="240" eb="242">
      <t>ジッシ</t>
    </rPh>
    <rPh sb="247" eb="249">
      <t>ジギョウ</t>
    </rPh>
    <rPh sb="250" eb="252">
      <t>ザイゲン</t>
    </rPh>
    <rPh sb="253" eb="255">
      <t>カクホ</t>
    </rPh>
    <rPh sb="261" eb="264">
      <t>コウリツテキ</t>
    </rPh>
    <rPh sb="265" eb="267">
      <t>ケイエイ</t>
    </rPh>
    <rPh sb="268" eb="270">
      <t>ウンエイ</t>
    </rPh>
    <rPh sb="271" eb="272">
      <t>ハカ</t>
    </rPh>
    <rPh sb="273" eb="2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</si>
</sst>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0.05</c:v>
                </c:pt>
              </c:numCache>
            </c:numRef>
          </c:val>
        </c:ser>
        <c:dLbls>
          <c:showLegendKey val="0"/>
          <c:showVal val="0"/>
          <c:showCatName val="0"/>
          <c:showSerName val="0"/>
          <c:showPercent val="0"/>
          <c:showBubbleSize val="0"/>
        </c:dLbls>
        <c:gapWidth val="150"/>
        <c:axId val="285139008"/>
        <c:axId val="28514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0.08</c:v>
                </c:pt>
                <c:pt idx="2">
                  <c:v>0.1</c:v>
                </c:pt>
                <c:pt idx="3">
                  <c:v>0.11</c:v>
                </c:pt>
                <c:pt idx="4">
                  <c:v>0.13</c:v>
                </c:pt>
              </c:numCache>
            </c:numRef>
          </c:val>
          <c:smooth val="0"/>
        </c:ser>
        <c:dLbls>
          <c:showLegendKey val="0"/>
          <c:showVal val="0"/>
          <c:showCatName val="0"/>
          <c:showSerName val="0"/>
          <c:showPercent val="0"/>
          <c:showBubbleSize val="0"/>
        </c:dLbls>
        <c:marker val="1"/>
        <c:smooth val="0"/>
        <c:axId val="285139008"/>
        <c:axId val="285140184"/>
      </c:lineChart>
      <c:dateAx>
        <c:axId val="285139008"/>
        <c:scaling>
          <c:orientation val="minMax"/>
        </c:scaling>
        <c:delete val="1"/>
        <c:axPos val="b"/>
        <c:numFmt formatCode="ge" sourceLinked="1"/>
        <c:majorTickMark val="none"/>
        <c:minorTickMark val="none"/>
        <c:tickLblPos val="none"/>
        <c:crossAx val="285140184"/>
        <c:crosses val="autoZero"/>
        <c:auto val="1"/>
        <c:lblOffset val="100"/>
        <c:baseTimeUnit val="years"/>
      </c:dateAx>
      <c:valAx>
        <c:axId val="28514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6791120"/>
        <c:axId val="2867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69.03</c:v>
                </c:pt>
                <c:pt idx="1">
                  <c:v>70.16</c:v>
                </c:pt>
                <c:pt idx="2">
                  <c:v>69.95</c:v>
                </c:pt>
                <c:pt idx="3">
                  <c:v>72.239999999999995</c:v>
                </c:pt>
                <c:pt idx="4">
                  <c:v>69.23</c:v>
                </c:pt>
              </c:numCache>
            </c:numRef>
          </c:val>
          <c:smooth val="0"/>
        </c:ser>
        <c:dLbls>
          <c:showLegendKey val="0"/>
          <c:showVal val="0"/>
          <c:showCatName val="0"/>
          <c:showSerName val="0"/>
          <c:showPercent val="0"/>
          <c:showBubbleSize val="0"/>
        </c:dLbls>
        <c:marker val="1"/>
        <c:smooth val="0"/>
        <c:axId val="286791120"/>
        <c:axId val="286795040"/>
      </c:lineChart>
      <c:dateAx>
        <c:axId val="286791120"/>
        <c:scaling>
          <c:orientation val="minMax"/>
        </c:scaling>
        <c:delete val="1"/>
        <c:axPos val="b"/>
        <c:numFmt formatCode="ge" sourceLinked="1"/>
        <c:majorTickMark val="none"/>
        <c:minorTickMark val="none"/>
        <c:tickLblPos val="none"/>
        <c:crossAx val="286795040"/>
        <c:crosses val="autoZero"/>
        <c:auto val="1"/>
        <c:lblOffset val="100"/>
        <c:baseTimeUnit val="years"/>
      </c:dateAx>
      <c:valAx>
        <c:axId val="2867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79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97.59</c:v>
                </c:pt>
                <c:pt idx="1">
                  <c:v>97.63</c:v>
                </c:pt>
                <c:pt idx="2">
                  <c:v>98.1</c:v>
                </c:pt>
                <c:pt idx="3">
                  <c:v>98.33</c:v>
                </c:pt>
                <c:pt idx="4">
                  <c:v>98.44</c:v>
                </c:pt>
              </c:numCache>
            </c:numRef>
          </c:val>
        </c:ser>
        <c:dLbls>
          <c:showLegendKey val="0"/>
          <c:showVal val="0"/>
          <c:showCatName val="0"/>
          <c:showSerName val="0"/>
          <c:showPercent val="0"/>
          <c:showBubbleSize val="0"/>
        </c:dLbls>
        <c:gapWidth val="150"/>
        <c:axId val="286790728"/>
        <c:axId val="28679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96.87</c:v>
                </c:pt>
                <c:pt idx="1">
                  <c:v>96.82</c:v>
                </c:pt>
                <c:pt idx="2">
                  <c:v>96.69</c:v>
                </c:pt>
                <c:pt idx="3">
                  <c:v>96.84</c:v>
                </c:pt>
                <c:pt idx="4">
                  <c:v>96.84</c:v>
                </c:pt>
              </c:numCache>
            </c:numRef>
          </c:val>
          <c:smooth val="0"/>
        </c:ser>
        <c:dLbls>
          <c:showLegendKey val="0"/>
          <c:showVal val="0"/>
          <c:showCatName val="0"/>
          <c:showSerName val="0"/>
          <c:showPercent val="0"/>
          <c:showBubbleSize val="0"/>
        </c:dLbls>
        <c:marker val="1"/>
        <c:smooth val="0"/>
        <c:axId val="286790728"/>
        <c:axId val="286792296"/>
      </c:lineChart>
      <c:dateAx>
        <c:axId val="286790728"/>
        <c:scaling>
          <c:orientation val="minMax"/>
        </c:scaling>
        <c:delete val="1"/>
        <c:axPos val="b"/>
        <c:numFmt formatCode="ge" sourceLinked="1"/>
        <c:majorTickMark val="none"/>
        <c:minorTickMark val="none"/>
        <c:tickLblPos val="none"/>
        <c:crossAx val="286792296"/>
        <c:crosses val="autoZero"/>
        <c:auto val="1"/>
        <c:lblOffset val="100"/>
        <c:baseTimeUnit val="years"/>
      </c:dateAx>
      <c:valAx>
        <c:axId val="28679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79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98.25</c:v>
                </c:pt>
                <c:pt idx="1">
                  <c:v>99.64</c:v>
                </c:pt>
                <c:pt idx="2">
                  <c:v>102.34</c:v>
                </c:pt>
                <c:pt idx="3">
                  <c:v>103.74</c:v>
                </c:pt>
                <c:pt idx="4">
                  <c:v>104.93</c:v>
                </c:pt>
              </c:numCache>
            </c:numRef>
          </c:val>
        </c:ser>
        <c:dLbls>
          <c:showLegendKey val="0"/>
          <c:showVal val="0"/>
          <c:showCatName val="0"/>
          <c:showSerName val="0"/>
          <c:showPercent val="0"/>
          <c:showBubbleSize val="0"/>
        </c:dLbls>
        <c:gapWidth val="150"/>
        <c:axId val="285133912"/>
        <c:axId val="2851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104.06</c:v>
                </c:pt>
                <c:pt idx="1">
                  <c:v>104.3</c:v>
                </c:pt>
                <c:pt idx="2">
                  <c:v>104.63</c:v>
                </c:pt>
                <c:pt idx="3">
                  <c:v>105.91</c:v>
                </c:pt>
                <c:pt idx="4">
                  <c:v>106.96</c:v>
                </c:pt>
              </c:numCache>
            </c:numRef>
          </c:val>
          <c:smooth val="0"/>
        </c:ser>
        <c:dLbls>
          <c:showLegendKey val="0"/>
          <c:showVal val="0"/>
          <c:showCatName val="0"/>
          <c:showSerName val="0"/>
          <c:showPercent val="0"/>
          <c:showBubbleSize val="0"/>
        </c:dLbls>
        <c:marker val="1"/>
        <c:smooth val="0"/>
        <c:axId val="285133912"/>
        <c:axId val="285140576"/>
      </c:lineChart>
      <c:dateAx>
        <c:axId val="285133912"/>
        <c:scaling>
          <c:orientation val="minMax"/>
        </c:scaling>
        <c:delete val="1"/>
        <c:axPos val="b"/>
        <c:numFmt formatCode="ge" sourceLinked="1"/>
        <c:majorTickMark val="none"/>
        <c:minorTickMark val="none"/>
        <c:tickLblPos val="none"/>
        <c:crossAx val="285140576"/>
        <c:crosses val="autoZero"/>
        <c:auto val="1"/>
        <c:lblOffset val="100"/>
        <c:baseTimeUnit val="years"/>
      </c:dateAx>
      <c:valAx>
        <c:axId val="2851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3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3.39</c:v>
                </c:pt>
                <c:pt idx="1">
                  <c:v>5.0199999999999996</c:v>
                </c:pt>
                <c:pt idx="2">
                  <c:v>13.09</c:v>
                </c:pt>
                <c:pt idx="3">
                  <c:v>15.71</c:v>
                </c:pt>
                <c:pt idx="4">
                  <c:v>18.3</c:v>
                </c:pt>
              </c:numCache>
            </c:numRef>
          </c:val>
        </c:ser>
        <c:dLbls>
          <c:showLegendKey val="0"/>
          <c:showVal val="0"/>
          <c:showCatName val="0"/>
          <c:showSerName val="0"/>
          <c:showPercent val="0"/>
          <c:showBubbleSize val="0"/>
        </c:dLbls>
        <c:gapWidth val="150"/>
        <c:axId val="285139792"/>
        <c:axId val="28514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17.25</c:v>
                </c:pt>
                <c:pt idx="1">
                  <c:v>17.37</c:v>
                </c:pt>
                <c:pt idx="2">
                  <c:v>25.54</c:v>
                </c:pt>
                <c:pt idx="3">
                  <c:v>22.87</c:v>
                </c:pt>
                <c:pt idx="4">
                  <c:v>28.42</c:v>
                </c:pt>
              </c:numCache>
            </c:numRef>
          </c:val>
          <c:smooth val="0"/>
        </c:ser>
        <c:dLbls>
          <c:showLegendKey val="0"/>
          <c:showVal val="0"/>
          <c:showCatName val="0"/>
          <c:showSerName val="0"/>
          <c:showPercent val="0"/>
          <c:showBubbleSize val="0"/>
        </c:dLbls>
        <c:marker val="1"/>
        <c:smooth val="0"/>
        <c:axId val="285139792"/>
        <c:axId val="285140968"/>
      </c:lineChart>
      <c:dateAx>
        <c:axId val="285139792"/>
        <c:scaling>
          <c:orientation val="minMax"/>
        </c:scaling>
        <c:delete val="1"/>
        <c:axPos val="b"/>
        <c:numFmt formatCode="ge" sourceLinked="1"/>
        <c:majorTickMark val="none"/>
        <c:minorTickMark val="none"/>
        <c:tickLblPos val="none"/>
        <c:crossAx val="285140968"/>
        <c:crosses val="autoZero"/>
        <c:auto val="1"/>
        <c:lblOffset val="100"/>
        <c:baseTimeUnit val="years"/>
      </c:dateAx>
      <c:valAx>
        <c:axId val="28514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3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quot;-&quot;">
                  <c:v>0.3</c:v>
                </c:pt>
                <c:pt idx="3" formatCode="#,##0.00;&quot;△&quot;#,##0.00;&quot;-&quot;">
                  <c:v>0.01</c:v>
                </c:pt>
                <c:pt idx="4" formatCode="#,##0.00;&quot;△&quot;#,##0.00;&quot;-&quot;">
                  <c:v>1.56</c:v>
                </c:pt>
              </c:numCache>
            </c:numRef>
          </c:val>
        </c:ser>
        <c:dLbls>
          <c:showLegendKey val="0"/>
          <c:showVal val="0"/>
          <c:showCatName val="0"/>
          <c:showSerName val="0"/>
          <c:showPercent val="0"/>
          <c:showBubbleSize val="0"/>
        </c:dLbls>
        <c:gapWidth val="150"/>
        <c:axId val="286046376"/>
        <c:axId val="28604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1.32</c:v>
                </c:pt>
                <c:pt idx="1">
                  <c:v>1.51</c:v>
                </c:pt>
                <c:pt idx="2">
                  <c:v>1.39</c:v>
                </c:pt>
                <c:pt idx="3">
                  <c:v>1.2</c:v>
                </c:pt>
                <c:pt idx="4">
                  <c:v>3.01</c:v>
                </c:pt>
              </c:numCache>
            </c:numRef>
          </c:val>
          <c:smooth val="0"/>
        </c:ser>
        <c:dLbls>
          <c:showLegendKey val="0"/>
          <c:showVal val="0"/>
          <c:showCatName val="0"/>
          <c:showSerName val="0"/>
          <c:showPercent val="0"/>
          <c:showBubbleSize val="0"/>
        </c:dLbls>
        <c:marker val="1"/>
        <c:smooth val="0"/>
        <c:axId val="286046376"/>
        <c:axId val="286047160"/>
      </c:lineChart>
      <c:dateAx>
        <c:axId val="286046376"/>
        <c:scaling>
          <c:orientation val="minMax"/>
        </c:scaling>
        <c:delete val="1"/>
        <c:axPos val="b"/>
        <c:numFmt formatCode="ge" sourceLinked="1"/>
        <c:majorTickMark val="none"/>
        <c:minorTickMark val="none"/>
        <c:tickLblPos val="none"/>
        <c:crossAx val="286047160"/>
        <c:crosses val="autoZero"/>
        <c:auto val="1"/>
        <c:lblOffset val="100"/>
        <c:baseTimeUnit val="years"/>
      </c:dateAx>
      <c:valAx>
        <c:axId val="28604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04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6048728"/>
        <c:axId val="28605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4.34</c:v>
                </c:pt>
                <c:pt idx="1">
                  <c:v>4.88</c:v>
                </c:pt>
                <c:pt idx="2">
                  <c:v>0.1</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86048728"/>
        <c:axId val="286052648"/>
      </c:lineChart>
      <c:dateAx>
        <c:axId val="286048728"/>
        <c:scaling>
          <c:orientation val="minMax"/>
        </c:scaling>
        <c:delete val="1"/>
        <c:axPos val="b"/>
        <c:numFmt formatCode="ge" sourceLinked="1"/>
        <c:majorTickMark val="none"/>
        <c:minorTickMark val="none"/>
        <c:tickLblPos val="none"/>
        <c:crossAx val="286052648"/>
        <c:crosses val="autoZero"/>
        <c:auto val="1"/>
        <c:lblOffset val="100"/>
        <c:baseTimeUnit val="years"/>
      </c:dateAx>
      <c:valAx>
        <c:axId val="28605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04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528.55999999999995</c:v>
                </c:pt>
                <c:pt idx="1">
                  <c:v>693.65</c:v>
                </c:pt>
                <c:pt idx="2">
                  <c:v>122.94</c:v>
                </c:pt>
                <c:pt idx="3">
                  <c:v>124.52</c:v>
                </c:pt>
                <c:pt idx="4">
                  <c:v>134.66999999999999</c:v>
                </c:pt>
              </c:numCache>
            </c:numRef>
          </c:val>
        </c:ser>
        <c:dLbls>
          <c:showLegendKey val="0"/>
          <c:showVal val="0"/>
          <c:showCatName val="0"/>
          <c:showSerName val="0"/>
          <c:showPercent val="0"/>
          <c:showBubbleSize val="0"/>
        </c:dLbls>
        <c:gapWidth val="150"/>
        <c:axId val="286045984"/>
        <c:axId val="28604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238.87</c:v>
                </c:pt>
                <c:pt idx="1">
                  <c:v>271.23</c:v>
                </c:pt>
                <c:pt idx="2">
                  <c:v>72.66</c:v>
                </c:pt>
                <c:pt idx="3">
                  <c:v>66.900000000000006</c:v>
                </c:pt>
                <c:pt idx="4">
                  <c:v>72.739999999999995</c:v>
                </c:pt>
              </c:numCache>
            </c:numRef>
          </c:val>
          <c:smooth val="0"/>
        </c:ser>
        <c:dLbls>
          <c:showLegendKey val="0"/>
          <c:showVal val="0"/>
          <c:showCatName val="0"/>
          <c:showSerName val="0"/>
          <c:showPercent val="0"/>
          <c:showBubbleSize val="0"/>
        </c:dLbls>
        <c:marker val="1"/>
        <c:smooth val="0"/>
        <c:axId val="286045984"/>
        <c:axId val="286047552"/>
      </c:lineChart>
      <c:dateAx>
        <c:axId val="286045984"/>
        <c:scaling>
          <c:orientation val="minMax"/>
        </c:scaling>
        <c:delete val="1"/>
        <c:axPos val="b"/>
        <c:numFmt formatCode="ge" sourceLinked="1"/>
        <c:majorTickMark val="none"/>
        <c:minorTickMark val="none"/>
        <c:tickLblPos val="none"/>
        <c:crossAx val="286047552"/>
        <c:crosses val="autoZero"/>
        <c:auto val="1"/>
        <c:lblOffset val="100"/>
        <c:baseTimeUnit val="years"/>
      </c:dateAx>
      <c:valAx>
        <c:axId val="2860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0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979.45</c:v>
                </c:pt>
                <c:pt idx="1">
                  <c:v>948.19</c:v>
                </c:pt>
                <c:pt idx="2">
                  <c:v>932.46</c:v>
                </c:pt>
                <c:pt idx="3">
                  <c:v>884.29</c:v>
                </c:pt>
                <c:pt idx="4">
                  <c:v>848.98</c:v>
                </c:pt>
              </c:numCache>
            </c:numRef>
          </c:val>
        </c:ser>
        <c:dLbls>
          <c:showLegendKey val="0"/>
          <c:showVal val="0"/>
          <c:showCatName val="0"/>
          <c:showSerName val="0"/>
          <c:showPercent val="0"/>
          <c:showBubbleSize val="0"/>
        </c:dLbls>
        <c:gapWidth val="150"/>
        <c:axId val="286049120"/>
        <c:axId val="28604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641.70000000000005</c:v>
                </c:pt>
                <c:pt idx="1">
                  <c:v>624.4</c:v>
                </c:pt>
                <c:pt idx="2">
                  <c:v>607.52</c:v>
                </c:pt>
                <c:pt idx="3">
                  <c:v>643.19000000000005</c:v>
                </c:pt>
                <c:pt idx="4">
                  <c:v>596.44000000000005</c:v>
                </c:pt>
              </c:numCache>
            </c:numRef>
          </c:val>
          <c:smooth val="0"/>
        </c:ser>
        <c:dLbls>
          <c:showLegendKey val="0"/>
          <c:showVal val="0"/>
          <c:showCatName val="0"/>
          <c:showSerName val="0"/>
          <c:showPercent val="0"/>
          <c:showBubbleSize val="0"/>
        </c:dLbls>
        <c:marker val="1"/>
        <c:smooth val="0"/>
        <c:axId val="286049120"/>
        <c:axId val="286049512"/>
      </c:lineChart>
      <c:dateAx>
        <c:axId val="286049120"/>
        <c:scaling>
          <c:orientation val="minMax"/>
        </c:scaling>
        <c:delete val="1"/>
        <c:axPos val="b"/>
        <c:numFmt formatCode="ge" sourceLinked="1"/>
        <c:majorTickMark val="none"/>
        <c:minorTickMark val="none"/>
        <c:tickLblPos val="none"/>
        <c:crossAx val="286049512"/>
        <c:crosses val="autoZero"/>
        <c:auto val="1"/>
        <c:lblOffset val="100"/>
        <c:baseTimeUnit val="years"/>
      </c:dateAx>
      <c:valAx>
        <c:axId val="28604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0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77.94</c:v>
                </c:pt>
                <c:pt idx="1">
                  <c:v>78.349999999999994</c:v>
                </c:pt>
                <c:pt idx="2">
                  <c:v>85.41</c:v>
                </c:pt>
                <c:pt idx="3">
                  <c:v>86.54</c:v>
                </c:pt>
                <c:pt idx="4">
                  <c:v>80.680000000000007</c:v>
                </c:pt>
              </c:numCache>
            </c:numRef>
          </c:val>
        </c:ser>
        <c:dLbls>
          <c:showLegendKey val="0"/>
          <c:showVal val="0"/>
          <c:showCatName val="0"/>
          <c:showSerName val="0"/>
          <c:showPercent val="0"/>
          <c:showBubbleSize val="0"/>
        </c:dLbls>
        <c:gapWidth val="150"/>
        <c:axId val="286051080"/>
        <c:axId val="28605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91.73</c:v>
                </c:pt>
                <c:pt idx="1">
                  <c:v>92.33</c:v>
                </c:pt>
                <c:pt idx="2">
                  <c:v>96.91</c:v>
                </c:pt>
                <c:pt idx="3">
                  <c:v>101.54</c:v>
                </c:pt>
                <c:pt idx="4">
                  <c:v>102.42</c:v>
                </c:pt>
              </c:numCache>
            </c:numRef>
          </c:val>
          <c:smooth val="0"/>
        </c:ser>
        <c:dLbls>
          <c:showLegendKey val="0"/>
          <c:showVal val="0"/>
          <c:showCatName val="0"/>
          <c:showSerName val="0"/>
          <c:showPercent val="0"/>
          <c:showBubbleSize val="0"/>
        </c:dLbls>
        <c:marker val="1"/>
        <c:smooth val="0"/>
        <c:axId val="286051080"/>
        <c:axId val="286051472"/>
      </c:lineChart>
      <c:dateAx>
        <c:axId val="286051080"/>
        <c:scaling>
          <c:orientation val="minMax"/>
        </c:scaling>
        <c:delete val="1"/>
        <c:axPos val="b"/>
        <c:numFmt formatCode="ge" sourceLinked="1"/>
        <c:majorTickMark val="none"/>
        <c:minorTickMark val="none"/>
        <c:tickLblPos val="none"/>
        <c:crossAx val="286051472"/>
        <c:crosses val="autoZero"/>
        <c:auto val="1"/>
        <c:lblOffset val="100"/>
        <c:baseTimeUnit val="years"/>
      </c:dateAx>
      <c:valAx>
        <c:axId val="28605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05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119.99</c:v>
                </c:pt>
                <c:pt idx="1">
                  <c:v>118.99</c:v>
                </c:pt>
                <c:pt idx="2">
                  <c:v>108.62</c:v>
                </c:pt>
                <c:pt idx="3">
                  <c:v>107</c:v>
                </c:pt>
                <c:pt idx="4">
                  <c:v>114.72</c:v>
                </c:pt>
              </c:numCache>
            </c:numRef>
          </c:val>
        </c:ser>
        <c:dLbls>
          <c:showLegendKey val="0"/>
          <c:showVal val="0"/>
          <c:showCatName val="0"/>
          <c:showSerName val="0"/>
          <c:showPercent val="0"/>
          <c:showBubbleSize val="0"/>
        </c:dLbls>
        <c:gapWidth val="150"/>
        <c:axId val="286795432"/>
        <c:axId val="28678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123.91</c:v>
                </c:pt>
                <c:pt idx="1">
                  <c:v>123.69</c:v>
                </c:pt>
                <c:pt idx="2">
                  <c:v>120.5</c:v>
                </c:pt>
                <c:pt idx="3">
                  <c:v>116.15</c:v>
                </c:pt>
                <c:pt idx="4">
                  <c:v>116.2</c:v>
                </c:pt>
              </c:numCache>
            </c:numRef>
          </c:val>
          <c:smooth val="0"/>
        </c:ser>
        <c:dLbls>
          <c:showLegendKey val="0"/>
          <c:showVal val="0"/>
          <c:showCatName val="0"/>
          <c:showSerName val="0"/>
          <c:showPercent val="0"/>
          <c:showBubbleSize val="0"/>
        </c:dLbls>
        <c:marker val="1"/>
        <c:smooth val="0"/>
        <c:axId val="286795432"/>
        <c:axId val="286787984"/>
      </c:lineChart>
      <c:dateAx>
        <c:axId val="286795432"/>
        <c:scaling>
          <c:orientation val="minMax"/>
        </c:scaling>
        <c:delete val="1"/>
        <c:axPos val="b"/>
        <c:numFmt formatCode="ge" sourceLinked="1"/>
        <c:majorTickMark val="none"/>
        <c:minorTickMark val="none"/>
        <c:tickLblPos val="none"/>
        <c:crossAx val="286787984"/>
        <c:crosses val="autoZero"/>
        <c:auto val="1"/>
        <c:lblOffset val="100"/>
        <c:baseTimeUnit val="years"/>
      </c:dateAx>
      <c:valAx>
        <c:axId val="28678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79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52"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埼玉県　狭山市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
        <v>119</v>
      </c>
      <c r="AE8" s="50"/>
      <c r="AF8" s="50"/>
      <c r="AG8" s="50"/>
      <c r="AH8" s="50"/>
      <c r="AI8" s="50"/>
      <c r="AJ8" s="50"/>
      <c r="AK8" s="4"/>
      <c r="AL8" s="51">
        <f>データ!S6</f>
        <v>153054</v>
      </c>
      <c r="AM8" s="51"/>
      <c r="AN8" s="51"/>
      <c r="AO8" s="51"/>
      <c r="AP8" s="51"/>
      <c r="AQ8" s="51"/>
      <c r="AR8" s="51"/>
      <c r="AS8" s="51"/>
      <c r="AT8" s="46">
        <f>データ!T6</f>
        <v>48.99</v>
      </c>
      <c r="AU8" s="46"/>
      <c r="AV8" s="46"/>
      <c r="AW8" s="46"/>
      <c r="AX8" s="46"/>
      <c r="AY8" s="46"/>
      <c r="AZ8" s="46"/>
      <c r="BA8" s="46"/>
      <c r="BB8" s="46">
        <f>データ!U6</f>
        <v>3124.19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74.650000000000006</v>
      </c>
      <c r="J10" s="46"/>
      <c r="K10" s="46"/>
      <c r="L10" s="46"/>
      <c r="M10" s="46"/>
      <c r="N10" s="46"/>
      <c r="O10" s="46"/>
      <c r="P10" s="46">
        <f>データ!P6</f>
        <v>95.62</v>
      </c>
      <c r="Q10" s="46"/>
      <c r="R10" s="46"/>
      <c r="S10" s="46"/>
      <c r="T10" s="46"/>
      <c r="U10" s="46"/>
      <c r="V10" s="46"/>
      <c r="W10" s="46">
        <f>データ!Q6</f>
        <v>87.55</v>
      </c>
      <c r="X10" s="46"/>
      <c r="Y10" s="46"/>
      <c r="Z10" s="46"/>
      <c r="AA10" s="46"/>
      <c r="AB10" s="46"/>
      <c r="AC10" s="46"/>
      <c r="AD10" s="51">
        <f>データ!R6</f>
        <v>1404</v>
      </c>
      <c r="AE10" s="51"/>
      <c r="AF10" s="51"/>
      <c r="AG10" s="51"/>
      <c r="AH10" s="51"/>
      <c r="AI10" s="51"/>
      <c r="AJ10" s="51"/>
      <c r="AK10" s="2"/>
      <c r="AL10" s="51">
        <f>データ!V6</f>
        <v>146045</v>
      </c>
      <c r="AM10" s="51"/>
      <c r="AN10" s="51"/>
      <c r="AO10" s="51"/>
      <c r="AP10" s="51"/>
      <c r="AQ10" s="51"/>
      <c r="AR10" s="51"/>
      <c r="AS10" s="51"/>
      <c r="AT10" s="46">
        <f>データ!W6</f>
        <v>19.149999999999999</v>
      </c>
      <c r="AU10" s="46"/>
      <c r="AV10" s="46"/>
      <c r="AW10" s="46"/>
      <c r="AX10" s="46"/>
      <c r="AY10" s="46"/>
      <c r="AZ10" s="46"/>
      <c r="BA10" s="46"/>
      <c r="BB10" s="46">
        <f>データ!X6</f>
        <v>7626.37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112151</v>
      </c>
      <c r="D6" s="34">
        <f t="shared" si="3"/>
        <v>46</v>
      </c>
      <c r="E6" s="34">
        <f t="shared" si="3"/>
        <v>17</v>
      </c>
      <c r="F6" s="34">
        <f t="shared" si="3"/>
        <v>1</v>
      </c>
      <c r="G6" s="34">
        <f t="shared" si="3"/>
        <v>0</v>
      </c>
      <c r="H6" s="34" t="str">
        <f t="shared" si="3"/>
        <v>埼玉県　狭山市</v>
      </c>
      <c r="I6" s="34" t="str">
        <f t="shared" si="3"/>
        <v>法適用</v>
      </c>
      <c r="J6" s="34" t="str">
        <f t="shared" si="3"/>
        <v>下水道事業</v>
      </c>
      <c r="K6" s="34" t="str">
        <f t="shared" si="3"/>
        <v>公共下水道</v>
      </c>
      <c r="L6" s="34" t="str">
        <f t="shared" si="3"/>
        <v>Ab</v>
      </c>
      <c r="M6" s="34">
        <f t="shared" si="3"/>
        <v>0</v>
      </c>
      <c r="N6" s="35" t="str">
        <f t="shared" si="3"/>
        <v>-</v>
      </c>
      <c r="O6" s="35">
        <f t="shared" si="3"/>
        <v>74.650000000000006</v>
      </c>
      <c r="P6" s="35">
        <f t="shared" si="3"/>
        <v>95.62</v>
      </c>
      <c r="Q6" s="35">
        <f t="shared" si="3"/>
        <v>87.55</v>
      </c>
      <c r="R6" s="35">
        <f t="shared" si="3"/>
        <v>1404</v>
      </c>
      <c r="S6" s="35">
        <f t="shared" si="3"/>
        <v>153054</v>
      </c>
      <c r="T6" s="35">
        <f t="shared" si="3"/>
        <v>48.99</v>
      </c>
      <c r="U6" s="35">
        <f t="shared" si="3"/>
        <v>3124.19</v>
      </c>
      <c r="V6" s="35">
        <f t="shared" si="3"/>
        <v>146045</v>
      </c>
      <c r="W6" s="35">
        <f t="shared" si="3"/>
        <v>19.149999999999999</v>
      </c>
      <c r="X6" s="35">
        <f t="shared" si="3"/>
        <v>7626.37</v>
      </c>
      <c r="Y6" s="36">
        <f>IF(Y7="",NA(),Y7)</f>
        <v>98.25</v>
      </c>
      <c r="Z6" s="36">
        <f t="shared" ref="Z6:AH6" si="4">IF(Z7="",NA(),Z7)</f>
        <v>99.64</v>
      </c>
      <c r="AA6" s="36">
        <f t="shared" si="4"/>
        <v>102.34</v>
      </c>
      <c r="AB6" s="36">
        <f t="shared" si="4"/>
        <v>103.74</v>
      </c>
      <c r="AC6" s="36">
        <f t="shared" si="4"/>
        <v>104.93</v>
      </c>
      <c r="AD6" s="36">
        <f t="shared" si="4"/>
        <v>104.06</v>
      </c>
      <c r="AE6" s="36">
        <f t="shared" si="4"/>
        <v>104.3</v>
      </c>
      <c r="AF6" s="36">
        <f t="shared" si="4"/>
        <v>104.63</v>
      </c>
      <c r="AG6" s="36">
        <f t="shared" si="4"/>
        <v>105.91</v>
      </c>
      <c r="AH6" s="36">
        <f t="shared" si="4"/>
        <v>106.96</v>
      </c>
      <c r="AI6" s="35" t="str">
        <f>IF(AI7="","",IF(AI7="-","【-】","【"&amp;SUBSTITUTE(TEXT(AI7,"#,##0.00"),"-","△")&amp;"】"))</f>
        <v>【108.57】</v>
      </c>
      <c r="AJ6" s="35">
        <f>IF(AJ7="",NA(),AJ7)</f>
        <v>0</v>
      </c>
      <c r="AK6" s="35">
        <f t="shared" ref="AK6:AS6" si="5">IF(AK7="",NA(),AK7)</f>
        <v>0</v>
      </c>
      <c r="AL6" s="35">
        <f t="shared" si="5"/>
        <v>0</v>
      </c>
      <c r="AM6" s="35">
        <f t="shared" si="5"/>
        <v>0</v>
      </c>
      <c r="AN6" s="35">
        <f t="shared" si="5"/>
        <v>0</v>
      </c>
      <c r="AO6" s="36">
        <f t="shared" si="5"/>
        <v>4.34</v>
      </c>
      <c r="AP6" s="36">
        <f t="shared" si="5"/>
        <v>4.88</v>
      </c>
      <c r="AQ6" s="36">
        <f t="shared" si="5"/>
        <v>0.1</v>
      </c>
      <c r="AR6" s="35">
        <f t="shared" si="5"/>
        <v>0</v>
      </c>
      <c r="AS6" s="35">
        <f t="shared" si="5"/>
        <v>0</v>
      </c>
      <c r="AT6" s="35" t="str">
        <f>IF(AT7="","",IF(AT7="-","【-】","【"&amp;SUBSTITUTE(TEXT(AT7,"#,##0.00"),"-","△")&amp;"】"))</f>
        <v>【4.38】</v>
      </c>
      <c r="AU6" s="36">
        <f>IF(AU7="",NA(),AU7)</f>
        <v>528.55999999999995</v>
      </c>
      <c r="AV6" s="36">
        <f t="shared" ref="AV6:BD6" si="6">IF(AV7="",NA(),AV7)</f>
        <v>693.65</v>
      </c>
      <c r="AW6" s="36">
        <f t="shared" si="6"/>
        <v>122.94</v>
      </c>
      <c r="AX6" s="36">
        <f t="shared" si="6"/>
        <v>124.52</v>
      </c>
      <c r="AY6" s="36">
        <f t="shared" si="6"/>
        <v>134.66999999999999</v>
      </c>
      <c r="AZ6" s="36">
        <f t="shared" si="6"/>
        <v>238.87</v>
      </c>
      <c r="BA6" s="36">
        <f t="shared" si="6"/>
        <v>271.23</v>
      </c>
      <c r="BB6" s="36">
        <f t="shared" si="6"/>
        <v>72.66</v>
      </c>
      <c r="BC6" s="36">
        <f t="shared" si="6"/>
        <v>66.900000000000006</v>
      </c>
      <c r="BD6" s="36">
        <f t="shared" si="6"/>
        <v>72.739999999999995</v>
      </c>
      <c r="BE6" s="35" t="str">
        <f>IF(BE7="","",IF(BE7="-","【-】","【"&amp;SUBSTITUTE(TEXT(BE7,"#,##0.00"),"-","△")&amp;"】"))</f>
        <v>【59.95】</v>
      </c>
      <c r="BF6" s="36">
        <f>IF(BF7="",NA(),BF7)</f>
        <v>979.45</v>
      </c>
      <c r="BG6" s="36">
        <f t="shared" ref="BG6:BO6" si="7">IF(BG7="",NA(),BG7)</f>
        <v>948.19</v>
      </c>
      <c r="BH6" s="36">
        <f t="shared" si="7"/>
        <v>932.46</v>
      </c>
      <c r="BI6" s="36">
        <f t="shared" si="7"/>
        <v>884.29</v>
      </c>
      <c r="BJ6" s="36">
        <f t="shared" si="7"/>
        <v>848.98</v>
      </c>
      <c r="BK6" s="36">
        <f t="shared" si="7"/>
        <v>641.70000000000005</v>
      </c>
      <c r="BL6" s="36">
        <f t="shared" si="7"/>
        <v>624.4</v>
      </c>
      <c r="BM6" s="36">
        <f t="shared" si="7"/>
        <v>607.52</v>
      </c>
      <c r="BN6" s="36">
        <f t="shared" si="7"/>
        <v>643.19000000000005</v>
      </c>
      <c r="BO6" s="36">
        <f t="shared" si="7"/>
        <v>596.44000000000005</v>
      </c>
      <c r="BP6" s="35" t="str">
        <f>IF(BP7="","",IF(BP7="-","【-】","【"&amp;SUBSTITUTE(TEXT(BP7,"#,##0.00"),"-","△")&amp;"】"))</f>
        <v>【728.30】</v>
      </c>
      <c r="BQ6" s="36">
        <f>IF(BQ7="",NA(),BQ7)</f>
        <v>77.94</v>
      </c>
      <c r="BR6" s="36">
        <f t="shared" ref="BR6:BZ6" si="8">IF(BR7="",NA(),BR7)</f>
        <v>78.349999999999994</v>
      </c>
      <c r="BS6" s="36">
        <f t="shared" si="8"/>
        <v>85.41</v>
      </c>
      <c r="BT6" s="36">
        <f t="shared" si="8"/>
        <v>86.54</v>
      </c>
      <c r="BU6" s="36">
        <f t="shared" si="8"/>
        <v>80.680000000000007</v>
      </c>
      <c r="BV6" s="36">
        <f t="shared" si="8"/>
        <v>91.73</v>
      </c>
      <c r="BW6" s="36">
        <f t="shared" si="8"/>
        <v>92.33</v>
      </c>
      <c r="BX6" s="36">
        <f t="shared" si="8"/>
        <v>96.91</v>
      </c>
      <c r="BY6" s="36">
        <f t="shared" si="8"/>
        <v>101.54</v>
      </c>
      <c r="BZ6" s="36">
        <f t="shared" si="8"/>
        <v>102.42</v>
      </c>
      <c r="CA6" s="35" t="str">
        <f>IF(CA7="","",IF(CA7="-","【-】","【"&amp;SUBSTITUTE(TEXT(CA7,"#,##0.00"),"-","△")&amp;"】"))</f>
        <v>【100.04】</v>
      </c>
      <c r="CB6" s="36">
        <f>IF(CB7="",NA(),CB7)</f>
        <v>119.99</v>
      </c>
      <c r="CC6" s="36">
        <f t="shared" ref="CC6:CK6" si="9">IF(CC7="",NA(),CC7)</f>
        <v>118.99</v>
      </c>
      <c r="CD6" s="36">
        <f t="shared" si="9"/>
        <v>108.62</v>
      </c>
      <c r="CE6" s="36">
        <f t="shared" si="9"/>
        <v>107</v>
      </c>
      <c r="CF6" s="36">
        <f t="shared" si="9"/>
        <v>114.72</v>
      </c>
      <c r="CG6" s="36">
        <f t="shared" si="9"/>
        <v>123.91</v>
      </c>
      <c r="CH6" s="36">
        <f t="shared" si="9"/>
        <v>123.69</v>
      </c>
      <c r="CI6" s="36">
        <f t="shared" si="9"/>
        <v>120.5</v>
      </c>
      <c r="CJ6" s="36">
        <f t="shared" si="9"/>
        <v>116.15</v>
      </c>
      <c r="CK6" s="36">
        <f t="shared" si="9"/>
        <v>116.2</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69.03</v>
      </c>
      <c r="CS6" s="36">
        <f t="shared" si="10"/>
        <v>70.16</v>
      </c>
      <c r="CT6" s="36">
        <f t="shared" si="10"/>
        <v>69.95</v>
      </c>
      <c r="CU6" s="36">
        <f t="shared" si="10"/>
        <v>72.239999999999995</v>
      </c>
      <c r="CV6" s="36">
        <f t="shared" si="10"/>
        <v>69.23</v>
      </c>
      <c r="CW6" s="35" t="str">
        <f>IF(CW7="","",IF(CW7="-","【-】","【"&amp;SUBSTITUTE(TEXT(CW7,"#,##0.00"),"-","△")&amp;"】"))</f>
        <v>【60.09】</v>
      </c>
      <c r="CX6" s="36">
        <f>IF(CX7="",NA(),CX7)</f>
        <v>97.59</v>
      </c>
      <c r="CY6" s="36">
        <f t="shared" ref="CY6:DG6" si="11">IF(CY7="",NA(),CY7)</f>
        <v>97.63</v>
      </c>
      <c r="CZ6" s="36">
        <f t="shared" si="11"/>
        <v>98.1</v>
      </c>
      <c r="DA6" s="36">
        <f t="shared" si="11"/>
        <v>98.33</v>
      </c>
      <c r="DB6" s="36">
        <f t="shared" si="11"/>
        <v>98.44</v>
      </c>
      <c r="DC6" s="36">
        <f t="shared" si="11"/>
        <v>96.87</v>
      </c>
      <c r="DD6" s="36">
        <f t="shared" si="11"/>
        <v>96.82</v>
      </c>
      <c r="DE6" s="36">
        <f t="shared" si="11"/>
        <v>96.69</v>
      </c>
      <c r="DF6" s="36">
        <f t="shared" si="11"/>
        <v>96.84</v>
      </c>
      <c r="DG6" s="36">
        <f t="shared" si="11"/>
        <v>96.84</v>
      </c>
      <c r="DH6" s="35" t="str">
        <f>IF(DH7="","",IF(DH7="-","【-】","【"&amp;SUBSTITUTE(TEXT(DH7,"#,##0.00"),"-","△")&amp;"】"))</f>
        <v>【94.90】</v>
      </c>
      <c r="DI6" s="36">
        <f>IF(DI7="",NA(),DI7)</f>
        <v>3.39</v>
      </c>
      <c r="DJ6" s="36">
        <f t="shared" ref="DJ6:DR6" si="12">IF(DJ7="",NA(),DJ7)</f>
        <v>5.0199999999999996</v>
      </c>
      <c r="DK6" s="36">
        <f t="shared" si="12"/>
        <v>13.09</v>
      </c>
      <c r="DL6" s="36">
        <f t="shared" si="12"/>
        <v>15.71</v>
      </c>
      <c r="DM6" s="36">
        <f t="shared" si="12"/>
        <v>18.3</v>
      </c>
      <c r="DN6" s="36">
        <f t="shared" si="12"/>
        <v>17.25</v>
      </c>
      <c r="DO6" s="36">
        <f t="shared" si="12"/>
        <v>17.37</v>
      </c>
      <c r="DP6" s="36">
        <f t="shared" si="12"/>
        <v>25.54</v>
      </c>
      <c r="DQ6" s="36">
        <f t="shared" si="12"/>
        <v>22.87</v>
      </c>
      <c r="DR6" s="36">
        <f t="shared" si="12"/>
        <v>28.42</v>
      </c>
      <c r="DS6" s="35" t="str">
        <f>IF(DS7="","",IF(DS7="-","【-】","【"&amp;SUBSTITUTE(TEXT(DS7,"#,##0.00"),"-","△")&amp;"】"))</f>
        <v>【37.36】</v>
      </c>
      <c r="DT6" s="35">
        <f>IF(DT7="",NA(),DT7)</f>
        <v>0</v>
      </c>
      <c r="DU6" s="35">
        <f t="shared" ref="DU6:EC6" si="13">IF(DU7="",NA(),DU7)</f>
        <v>0</v>
      </c>
      <c r="DV6" s="36">
        <f t="shared" si="13"/>
        <v>0.3</v>
      </c>
      <c r="DW6" s="36">
        <f t="shared" si="13"/>
        <v>0.01</v>
      </c>
      <c r="DX6" s="36">
        <f t="shared" si="13"/>
        <v>1.56</v>
      </c>
      <c r="DY6" s="36">
        <f t="shared" si="13"/>
        <v>1.32</v>
      </c>
      <c r="DZ6" s="36">
        <f t="shared" si="13"/>
        <v>1.51</v>
      </c>
      <c r="EA6" s="36">
        <f t="shared" si="13"/>
        <v>1.39</v>
      </c>
      <c r="EB6" s="36">
        <f t="shared" si="13"/>
        <v>1.2</v>
      </c>
      <c r="EC6" s="36">
        <f t="shared" si="13"/>
        <v>3.01</v>
      </c>
      <c r="ED6" s="35" t="str">
        <f>IF(ED7="","",IF(ED7="-","【-】","【"&amp;SUBSTITUTE(TEXT(ED7,"#,##0.00"),"-","△")&amp;"】"))</f>
        <v>【4.96】</v>
      </c>
      <c r="EE6" s="35">
        <f>IF(EE7="",NA(),EE7)</f>
        <v>0</v>
      </c>
      <c r="EF6" s="35">
        <f t="shared" ref="EF6:EN6" si="14">IF(EF7="",NA(),EF7)</f>
        <v>0</v>
      </c>
      <c r="EG6" s="35">
        <f t="shared" si="14"/>
        <v>0</v>
      </c>
      <c r="EH6" s="35">
        <f t="shared" si="14"/>
        <v>0</v>
      </c>
      <c r="EI6" s="36">
        <f t="shared" si="14"/>
        <v>0.05</v>
      </c>
      <c r="EJ6" s="36">
        <f t="shared" si="14"/>
        <v>0.1</v>
      </c>
      <c r="EK6" s="36">
        <f t="shared" si="14"/>
        <v>0.08</v>
      </c>
      <c r="EL6" s="36">
        <f t="shared" si="14"/>
        <v>0.1</v>
      </c>
      <c r="EM6" s="36">
        <f t="shared" si="14"/>
        <v>0.11</v>
      </c>
      <c r="EN6" s="36">
        <f t="shared" si="14"/>
        <v>0.13</v>
      </c>
      <c r="EO6" s="35" t="str">
        <f>IF(EO7="","",IF(EO7="-","【-】","【"&amp;SUBSTITUTE(TEXT(EO7,"#,##0.00"),"-","△")&amp;"】"))</f>
        <v>【0.27】</v>
      </c>
    </row>
    <row r="7" spans="1:148" s="37" customFormat="1">
      <c r="A7" s="29"/>
      <c r="B7" s="38">
        <v>2016</v>
      </c>
      <c r="C7" s="38">
        <v>112151</v>
      </c>
      <c r="D7" s="38">
        <v>46</v>
      </c>
      <c r="E7" s="38">
        <v>17</v>
      </c>
      <c r="F7" s="38">
        <v>1</v>
      </c>
      <c r="G7" s="38">
        <v>0</v>
      </c>
      <c r="H7" s="38" t="s">
        <v>108</v>
      </c>
      <c r="I7" s="38" t="s">
        <v>109</v>
      </c>
      <c r="J7" s="38" t="s">
        <v>110</v>
      </c>
      <c r="K7" s="38" t="s">
        <v>111</v>
      </c>
      <c r="L7" s="38" t="s">
        <v>112</v>
      </c>
      <c r="M7" s="38"/>
      <c r="N7" s="39" t="s">
        <v>113</v>
      </c>
      <c r="O7" s="39">
        <v>74.650000000000006</v>
      </c>
      <c r="P7" s="39">
        <v>95.62</v>
      </c>
      <c r="Q7" s="39">
        <v>87.55</v>
      </c>
      <c r="R7" s="39">
        <v>1404</v>
      </c>
      <c r="S7" s="39">
        <v>153054</v>
      </c>
      <c r="T7" s="39">
        <v>48.99</v>
      </c>
      <c r="U7" s="39">
        <v>3124.19</v>
      </c>
      <c r="V7" s="39">
        <v>146045</v>
      </c>
      <c r="W7" s="39">
        <v>19.149999999999999</v>
      </c>
      <c r="X7" s="39">
        <v>7626.37</v>
      </c>
      <c r="Y7" s="39">
        <v>98.25</v>
      </c>
      <c r="Z7" s="39">
        <v>99.64</v>
      </c>
      <c r="AA7" s="39">
        <v>102.34</v>
      </c>
      <c r="AB7" s="39">
        <v>103.74</v>
      </c>
      <c r="AC7" s="39">
        <v>104.93</v>
      </c>
      <c r="AD7" s="39">
        <v>104.06</v>
      </c>
      <c r="AE7" s="39">
        <v>104.3</v>
      </c>
      <c r="AF7" s="39">
        <v>104.63</v>
      </c>
      <c r="AG7" s="39">
        <v>105.91</v>
      </c>
      <c r="AH7" s="39">
        <v>106.96</v>
      </c>
      <c r="AI7" s="39">
        <v>108.57</v>
      </c>
      <c r="AJ7" s="39">
        <v>0</v>
      </c>
      <c r="AK7" s="39">
        <v>0</v>
      </c>
      <c r="AL7" s="39">
        <v>0</v>
      </c>
      <c r="AM7" s="39">
        <v>0</v>
      </c>
      <c r="AN7" s="39">
        <v>0</v>
      </c>
      <c r="AO7" s="39">
        <v>4.34</v>
      </c>
      <c r="AP7" s="39">
        <v>4.88</v>
      </c>
      <c r="AQ7" s="39">
        <v>0.1</v>
      </c>
      <c r="AR7" s="39">
        <v>0</v>
      </c>
      <c r="AS7" s="39">
        <v>0</v>
      </c>
      <c r="AT7" s="39">
        <v>4.38</v>
      </c>
      <c r="AU7" s="39">
        <v>528.55999999999995</v>
      </c>
      <c r="AV7" s="39">
        <v>693.65</v>
      </c>
      <c r="AW7" s="39">
        <v>122.94</v>
      </c>
      <c r="AX7" s="39">
        <v>124.52</v>
      </c>
      <c r="AY7" s="39">
        <v>134.66999999999999</v>
      </c>
      <c r="AZ7" s="39">
        <v>238.87</v>
      </c>
      <c r="BA7" s="39">
        <v>271.23</v>
      </c>
      <c r="BB7" s="39">
        <v>72.66</v>
      </c>
      <c r="BC7" s="39">
        <v>66.900000000000006</v>
      </c>
      <c r="BD7" s="39">
        <v>72.739999999999995</v>
      </c>
      <c r="BE7" s="39">
        <v>59.95</v>
      </c>
      <c r="BF7" s="39">
        <v>979.45</v>
      </c>
      <c r="BG7" s="39">
        <v>948.19</v>
      </c>
      <c r="BH7" s="39">
        <v>932.46</v>
      </c>
      <c r="BI7" s="39">
        <v>884.29</v>
      </c>
      <c r="BJ7" s="39">
        <v>848.98</v>
      </c>
      <c r="BK7" s="39">
        <v>641.70000000000005</v>
      </c>
      <c r="BL7" s="39">
        <v>624.4</v>
      </c>
      <c r="BM7" s="39">
        <v>607.52</v>
      </c>
      <c r="BN7" s="39">
        <v>643.19000000000005</v>
      </c>
      <c r="BO7" s="39">
        <v>596.44000000000005</v>
      </c>
      <c r="BP7" s="39">
        <v>728.3</v>
      </c>
      <c r="BQ7" s="39">
        <v>77.94</v>
      </c>
      <c r="BR7" s="39">
        <v>78.349999999999994</v>
      </c>
      <c r="BS7" s="39">
        <v>85.41</v>
      </c>
      <c r="BT7" s="39">
        <v>86.54</v>
      </c>
      <c r="BU7" s="39">
        <v>80.680000000000007</v>
      </c>
      <c r="BV7" s="39">
        <v>91.73</v>
      </c>
      <c r="BW7" s="39">
        <v>92.33</v>
      </c>
      <c r="BX7" s="39">
        <v>96.91</v>
      </c>
      <c r="BY7" s="39">
        <v>101.54</v>
      </c>
      <c r="BZ7" s="39">
        <v>102.42</v>
      </c>
      <c r="CA7" s="39">
        <v>100.04</v>
      </c>
      <c r="CB7" s="39">
        <v>119.99</v>
      </c>
      <c r="CC7" s="39">
        <v>118.99</v>
      </c>
      <c r="CD7" s="39">
        <v>108.62</v>
      </c>
      <c r="CE7" s="39">
        <v>107</v>
      </c>
      <c r="CF7" s="39">
        <v>114.72</v>
      </c>
      <c r="CG7" s="39">
        <v>123.91</v>
      </c>
      <c r="CH7" s="39">
        <v>123.69</v>
      </c>
      <c r="CI7" s="39">
        <v>120.5</v>
      </c>
      <c r="CJ7" s="39">
        <v>116.15</v>
      </c>
      <c r="CK7" s="39">
        <v>116.2</v>
      </c>
      <c r="CL7" s="39">
        <v>137.82</v>
      </c>
      <c r="CM7" s="39" t="s">
        <v>113</v>
      </c>
      <c r="CN7" s="39" t="s">
        <v>113</v>
      </c>
      <c r="CO7" s="39" t="s">
        <v>113</v>
      </c>
      <c r="CP7" s="39" t="s">
        <v>113</v>
      </c>
      <c r="CQ7" s="39" t="s">
        <v>113</v>
      </c>
      <c r="CR7" s="39">
        <v>69.03</v>
      </c>
      <c r="CS7" s="39">
        <v>70.16</v>
      </c>
      <c r="CT7" s="39">
        <v>69.95</v>
      </c>
      <c r="CU7" s="39">
        <v>72.239999999999995</v>
      </c>
      <c r="CV7" s="39">
        <v>69.23</v>
      </c>
      <c r="CW7" s="39">
        <v>60.09</v>
      </c>
      <c r="CX7" s="39">
        <v>97.59</v>
      </c>
      <c r="CY7" s="39">
        <v>97.63</v>
      </c>
      <c r="CZ7" s="39">
        <v>98.1</v>
      </c>
      <c r="DA7" s="39">
        <v>98.33</v>
      </c>
      <c r="DB7" s="39">
        <v>98.44</v>
      </c>
      <c r="DC7" s="39">
        <v>96.87</v>
      </c>
      <c r="DD7" s="39">
        <v>96.82</v>
      </c>
      <c r="DE7" s="39">
        <v>96.69</v>
      </c>
      <c r="DF7" s="39">
        <v>96.84</v>
      </c>
      <c r="DG7" s="39">
        <v>96.84</v>
      </c>
      <c r="DH7" s="39">
        <v>94.9</v>
      </c>
      <c r="DI7" s="39">
        <v>3.39</v>
      </c>
      <c r="DJ7" s="39">
        <v>5.0199999999999996</v>
      </c>
      <c r="DK7" s="39">
        <v>13.09</v>
      </c>
      <c r="DL7" s="39">
        <v>15.71</v>
      </c>
      <c r="DM7" s="39">
        <v>18.3</v>
      </c>
      <c r="DN7" s="39">
        <v>17.25</v>
      </c>
      <c r="DO7" s="39">
        <v>17.37</v>
      </c>
      <c r="DP7" s="39">
        <v>25.54</v>
      </c>
      <c r="DQ7" s="39">
        <v>22.87</v>
      </c>
      <c r="DR7" s="39">
        <v>28.42</v>
      </c>
      <c r="DS7" s="39">
        <v>37.36</v>
      </c>
      <c r="DT7" s="39">
        <v>0</v>
      </c>
      <c r="DU7" s="39">
        <v>0</v>
      </c>
      <c r="DV7" s="39">
        <v>0.3</v>
      </c>
      <c r="DW7" s="39">
        <v>0.01</v>
      </c>
      <c r="DX7" s="39">
        <v>1.56</v>
      </c>
      <c r="DY7" s="39">
        <v>1.32</v>
      </c>
      <c r="DZ7" s="39">
        <v>1.51</v>
      </c>
      <c r="EA7" s="39">
        <v>1.39</v>
      </c>
      <c r="EB7" s="39">
        <v>1.2</v>
      </c>
      <c r="EC7" s="39">
        <v>3.01</v>
      </c>
      <c r="ED7" s="39">
        <v>4.96</v>
      </c>
      <c r="EE7" s="39">
        <v>0</v>
      </c>
      <c r="EF7" s="39">
        <v>0</v>
      </c>
      <c r="EG7" s="39">
        <v>0</v>
      </c>
      <c r="EH7" s="39">
        <v>0</v>
      </c>
      <c r="EI7" s="39">
        <v>0.05</v>
      </c>
      <c r="EJ7" s="39">
        <v>0.1</v>
      </c>
      <c r="EK7" s="39">
        <v>0.08</v>
      </c>
      <c r="EL7" s="39">
        <v>0.1</v>
      </c>
      <c r="EM7" s="39">
        <v>0.11</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GKDT007L</cp:lastModifiedBy>
  <dcterms:created xsi:type="dcterms:W3CDTF">2017-12-25T01:50:24Z</dcterms:created>
  <dcterms:modified xsi:type="dcterms:W3CDTF">2018-01-31T01:02:22Z</dcterms:modified>
  <cp:category/>
</cp:coreProperties>
</file>