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<sst xmlns="http://schemas.openxmlformats.org/spreadsheetml/2006/main" count="232" uniqueCount="120">
  <si>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</si>
  <si>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</si>
  <si>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</si>
  <si>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</si>
  <si>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</si>
  <si>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</si>
  <si>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</si>
  <si>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</si>
  <si>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</si>
  <si>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</si>
  <si>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</si>
  <si>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</si>
  <si>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</si>
  <si>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</si>
  <si>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</si>
  <si>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</si>
  <si>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</si>
  <si>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</si>
  <si>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</si>
  <si>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</si>
  <si>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</si>
  <si>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</si>
  <si>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</si>
  <si>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</si>
  <si>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</si>
  <si>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</si>
  <si>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</si>
  <si>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</si>
  <si>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</si>
  <si>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</si>
  <si>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</si>
  <si>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</si>
  <si>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</si>
  <si>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</si>
  <si>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</si>
  <si>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</si>
  <si>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</si>
  <si>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</si>
  <si>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</si>
  <si>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</si>
  <si>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</si>
  <si>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</si>
  <si>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</si>
  <si>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</si>
  <si>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</si>
  <si>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</si>
  <si>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</si>
  <si>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</si>
  <si>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</si>
  <si>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</si>
  <si>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</si>
  <si>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</si>
  <si>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</si>
  <si>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</si>
  <si>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</si>
  <si>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</si>
  <si>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</si>
  <si>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</si>
  <si>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</si>
  <si>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</si>
  <si>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</si>
  <si>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</si>
  <si>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</si>
  <si>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</si>
  <si>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</si>
  <si>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</si>
  <si>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</si>
  <si>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</si>
  <si>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</si>
  <si>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</si>
  <si>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</si>
  <si>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</si>
  <si>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</si>
  <si>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</si>
  <si>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</si>
  <si>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</si>
  <si>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</si>
  <si>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</si>
  <si>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</si>
  <si>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</si>
  <si>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</si>
  <si>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</si>
  <si>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</si>
  <si>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</si>
  <si>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</si>
  <si>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</si>
  <si>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</si>
  <si>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</si>
  <si>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</si>
  <si>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</si>
  <si>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</si>
  <si>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</si>
  <si>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</si>
  <si>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</si>
  <si>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</si>
  <si>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</si>
  <si>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</si>
  <si>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</si>
  <si>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</si>
  <si>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</si>
  <si>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</si>
  <si>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</si>
  <si>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</si>
  <si>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</si>
  <si>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</si>
  <si>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春日部市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</si>
  <si>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</si>
  <si>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</si>
  <si>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</si>
  <si>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</si>
  <si>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</si>
  <si>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</si>
  <si>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</si>
  <si>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</si>
  <si>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</si>
  <si>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</si>
  <si>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①有形固定資産減価償却率は、類似団体平均を上回っており、法定耐用年数に近い資産が多いことを示している。平成26年度以降に率が上昇したのは、会計基準の見直しによる影響である。
②管路経年化率においては類似団体平均値を上回っており、③管路更新率は更新のペースが遅いことを表しており、類似団体平均値を下回っている状況である。管路の老朽化については、法定耐用年数40年を超過した管路が多く、耐震化や管路における破損防止の観点からも計画的に更新を進め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ウワマワ</t>
    </rPh>
    <rPh sb="28" eb="30">
      <t>ホウテイ</t>
    </rPh>
    <rPh sb="30" eb="32">
      <t>タイヨウ</t>
    </rPh>
    <rPh sb="32" eb="34">
      <t>ネンスウ</t>
    </rPh>
    <rPh sb="35" eb="36">
      <t>チカ</t>
    </rPh>
    <rPh sb="37" eb="39">
      <t>シサン</t>
    </rPh>
    <rPh sb="40" eb="41">
      <t>オオ</t>
    </rPh>
    <rPh sb="45" eb="46">
      <t>シメ</t>
    </rPh>
    <rPh sb="51" eb="53">
      <t>ヘイセイ</t>
    </rPh>
    <rPh sb="55" eb="57">
      <t>ネンド</t>
    </rPh>
    <rPh sb="57" eb="59">
      <t>イコウ</t>
    </rPh>
    <rPh sb="60" eb="61">
      <t>リツ</t>
    </rPh>
    <rPh sb="62" eb="64">
      <t>ジョウショウ</t>
    </rPh>
    <rPh sb="69" eb="71">
      <t>カイケイ</t>
    </rPh>
    <rPh sb="71" eb="73">
      <t>キジュン</t>
    </rPh>
    <rPh sb="74" eb="76">
      <t>ミナオ</t>
    </rPh>
    <rPh sb="80" eb="82">
      <t>エイキョウ</t>
    </rPh>
    <rPh sb="89" eb="91">
      <t>カンロ</t>
    </rPh>
    <rPh sb="91" eb="93">
      <t>ケイネン</t>
    </rPh>
    <rPh sb="93" eb="94">
      <t>カ</t>
    </rPh>
    <rPh sb="94" eb="95">
      <t>リツ</t>
    </rPh>
    <rPh sb="100" eb="102">
      <t>ルイジ</t>
    </rPh>
    <rPh sb="102" eb="104">
      <t>ダンタイ</t>
    </rPh>
    <rPh sb="104" eb="107">
      <t>ヘイキンチ</t>
    </rPh>
    <rPh sb="108" eb="110">
      <t>ウワマワ</t>
    </rPh>
    <rPh sb="116" eb="118">
      <t>カンロ</t>
    </rPh>
    <rPh sb="118" eb="120">
      <t>コウシン</t>
    </rPh>
    <rPh sb="120" eb="121">
      <t>リツ</t>
    </rPh>
    <rPh sb="122" eb="124">
      <t>コウシン</t>
    </rPh>
    <rPh sb="129" eb="130">
      <t>オソ</t>
    </rPh>
    <rPh sb="134" eb="135">
      <t>アラワ</t>
    </rPh>
    <rPh sb="140" eb="142">
      <t>ルイジ</t>
    </rPh>
    <rPh sb="142" eb="144">
      <t>ダンタイ</t>
    </rPh>
    <rPh sb="144" eb="147">
      <t>ヘイキンチ</t>
    </rPh>
    <rPh sb="148" eb="150">
      <t>シタマワ</t>
    </rPh>
    <rPh sb="154" eb="156">
      <t>ジョウキョウ</t>
    </rPh>
    <rPh sb="160" eb="162">
      <t>カンロ</t>
    </rPh>
    <rPh sb="163" eb="166">
      <t>ロウキュウカ</t>
    </rPh>
    <rPh sb="172" eb="174">
      <t>ホウテイ</t>
    </rPh>
    <rPh sb="174" eb="176">
      <t>タイヨウ</t>
    </rPh>
    <rPh sb="176" eb="178">
      <t>ネンスウ</t>
    </rPh>
    <rPh sb="180" eb="181">
      <t>ネン</t>
    </rPh>
    <rPh sb="182" eb="184">
      <t>チョウカ</t>
    </rPh>
    <rPh sb="186" eb="188">
      <t>カンロ</t>
    </rPh>
    <rPh sb="189" eb="190">
      <t>オオ</t>
    </rPh>
    <rPh sb="196" eb="198">
      <t>カンロ</t>
    </rPh>
    <rPh sb="202" eb="204">
      <t>ハソン</t>
    </rPh>
    <rPh sb="204" eb="206">
      <t>ボウシ</t>
    </rPh>
    <rPh sb="207" eb="209">
      <t>カンテン</t>
    </rPh>
    <rPh sb="212" eb="215">
      <t>ケイカクテキ</t>
    </rPh>
    <rPh sb="216" eb="218">
      <t>コウシン</t>
    </rPh>
    <rPh sb="219" eb="220">
      <t>スス</t>
    </rPh>
    <rPh sb="224" eb="226">
      <t>ヒツヨウ</t>
    </rPh>
    <phoneticPr fontId="4"/>
  </si>
  <si>
    <t>各指標の値を類似団体と比較すると、財政状態は良好であるが、経営状況は厳しさを増している状況であると言える。平成29年度に策定予定の経営戦略により、将来にわたって安定的に事業を継続するための中長期的な経営の基本計画をもとに、経営環境の変化に着実に対応する必要がある。今後も健全な事業運営を持続していくためには計画的な施設の更新が必要であるが、そのための更新財源の確保が十分とは言えない状況であるため、今後は料金改定を含めた様々な財源確保を検討していく必要がある。</t>
    <rPh sb="0" eb="1">
      <t>カク</t>
    </rPh>
    <rPh sb="1" eb="3">
      <t>シヒョウ</t>
    </rPh>
    <rPh sb="4" eb="5">
      <t>アタイ</t>
    </rPh>
    <rPh sb="6" eb="8">
      <t>ルイジ</t>
    </rPh>
    <rPh sb="8" eb="10">
      <t>ダンタイ</t>
    </rPh>
    <rPh sb="11" eb="13">
      <t>ヒカク</t>
    </rPh>
    <rPh sb="17" eb="19">
      <t>ザイセイ</t>
    </rPh>
    <rPh sb="19" eb="21">
      <t>ジョウタイ</t>
    </rPh>
    <rPh sb="22" eb="24">
      <t>リョウコウ</t>
    </rPh>
    <rPh sb="29" eb="31">
      <t>ケイエイ</t>
    </rPh>
    <rPh sb="31" eb="33">
      <t>ジョウキョウ</t>
    </rPh>
    <rPh sb="34" eb="35">
      <t>キビ</t>
    </rPh>
    <rPh sb="38" eb="39">
      <t>マ</t>
    </rPh>
    <rPh sb="43" eb="45">
      <t>ジョウキョウ</t>
    </rPh>
    <rPh sb="49" eb="50">
      <t>イ</t>
    </rPh>
    <rPh sb="53" eb="55">
      <t>ヘイセイ</t>
    </rPh>
    <rPh sb="57" eb="59">
      <t>ネンド</t>
    </rPh>
    <rPh sb="60" eb="62">
      <t>サクテイ</t>
    </rPh>
    <rPh sb="62" eb="64">
      <t>ヨテイ</t>
    </rPh>
    <rPh sb="65" eb="67">
      <t>ケイエイ</t>
    </rPh>
    <rPh sb="67" eb="69">
      <t>センリャク</t>
    </rPh>
    <rPh sb="73" eb="75">
      <t>ショウライ</t>
    </rPh>
    <rPh sb="80" eb="82">
      <t>アンテイ</t>
    </rPh>
    <rPh sb="82" eb="83">
      <t>テキ</t>
    </rPh>
    <rPh sb="84" eb="86">
      <t>ジギョウ</t>
    </rPh>
    <rPh sb="87" eb="89">
      <t>ケイゾク</t>
    </rPh>
    <rPh sb="94" eb="97">
      <t>チュウチョウキ</t>
    </rPh>
    <rPh sb="97" eb="98">
      <t>テキ</t>
    </rPh>
    <rPh sb="99" eb="101">
      <t>ケイエイ</t>
    </rPh>
    <rPh sb="102" eb="104">
      <t>キホン</t>
    </rPh>
    <rPh sb="104" eb="106">
      <t>ケイカク</t>
    </rPh>
    <rPh sb="111" eb="113">
      <t>ケイエイ</t>
    </rPh>
    <rPh sb="113" eb="115">
      <t>カンキョウ</t>
    </rPh>
    <rPh sb="116" eb="118">
      <t>ヘンカ</t>
    </rPh>
    <rPh sb="119" eb="121">
      <t>チャクジツ</t>
    </rPh>
    <rPh sb="122" eb="124">
      <t>タイオウ</t>
    </rPh>
    <rPh sb="126" eb="128">
      <t>ヒツヨウ</t>
    </rPh>
    <rPh sb="132" eb="134">
      <t>コンゴ</t>
    </rPh>
    <rPh sb="135" eb="137">
      <t>ケンゼン</t>
    </rPh>
    <rPh sb="138" eb="140">
      <t>ジギョウ</t>
    </rPh>
    <rPh sb="140" eb="142">
      <t>ウンエイ</t>
    </rPh>
    <rPh sb="143" eb="145">
      <t>ジゾク</t>
    </rPh>
    <rPh sb="153" eb="156">
      <t>ケイカクテキ</t>
    </rPh>
    <rPh sb="157" eb="159">
      <t>シセツ</t>
    </rPh>
    <rPh sb="160" eb="162">
      <t>コウシン</t>
    </rPh>
    <rPh sb="163" eb="165">
      <t>ヒツヨウ</t>
    </rPh>
    <rPh sb="175" eb="177">
      <t>コウシン</t>
    </rPh>
    <rPh sb="177" eb="179">
      <t>ザイゲン</t>
    </rPh>
    <rPh sb="180" eb="182">
      <t>カクホ</t>
    </rPh>
    <rPh sb="183" eb="185">
      <t>ジュウブン</t>
    </rPh>
    <rPh sb="187" eb="188">
      <t>イ</t>
    </rPh>
    <rPh sb="191" eb="193">
      <t>ジョウキョウ</t>
    </rPh>
    <rPh sb="199" eb="201">
      <t>コンゴ</t>
    </rPh>
    <rPh sb="202" eb="204">
      <t>リョウキン</t>
    </rPh>
    <rPh sb="204" eb="206">
      <t>カイテイ</t>
    </rPh>
    <rPh sb="207" eb="208">
      <t>フク</t>
    </rPh>
    <rPh sb="210" eb="212">
      <t>サマザマ</t>
    </rPh>
    <rPh sb="213" eb="215">
      <t>ザイゲン</t>
    </rPh>
    <rPh sb="215" eb="217">
      <t>カクホ</t>
    </rPh>
    <rPh sb="218" eb="220">
      <t>ケントウ</t>
    </rPh>
    <rPh sb="224" eb="226">
      <t>ヒツヨウ</t>
    </rPh>
    <phoneticPr fontId="4"/>
  </si>
  <si>
    <t>1. 経営の健全性・効率性について
①経常収支比率は、100％を上回っているが、下降傾向で類似団体平均値を下回っており、将来の更新財源が確保されているとは言い難い状況である。
③流動比率は、100％を超えており、短期的な債務に対する支払能力を有しており問題ない。
④企業債残高対給水収益比率は、類似団体平均値を大きく下回っているが、今後、管路の耐震化等を推進していくことから、将来世代の負担が過大とならいないよう、企業債残高を適正（発行の抑制）に管理していく必要がある。
⑤料金回収率は、平成25年度まで100％程度であったが、平成26年度以降は会計基準の見直しにより給水原価の算出方法が変更されたことで100％を上回る結果となった。これは算出方法が変更されたことによるものであり、実態に変化があったわけではないため経営は依然として厳しい状態が続いている。
⑥給水原価は、営業経費の節減に努めてきたことなどから類似団体平均値を下回っているが、施設更新に伴い減価償却費が増加傾向にあるため、今後は増加していくことが見込まれる。
⑦施設利用率は類似団体平均値を上回っているが、施設利用率は給水量の減少に伴って減少しており、今後の給水量の状況を考慮しながら、効率的な運用に努める必要がる。
⑧有収率は類似団体平均値を上回っているが、今後も引き続き漏水調査や老朽管の布設替えの推進等を実施することにより、有収率の更なる向上に努めていく必要がある。</t>
    <rPh sb="19" eb="21">
      <t>ケイジョウ</t>
    </rPh>
    <rPh sb="21" eb="23">
      <t>シュウシ</t>
    </rPh>
    <rPh sb="23" eb="25">
      <t>ヒリツ</t>
    </rPh>
    <rPh sb="32" eb="34">
      <t>ウワマワ</t>
    </rPh>
    <rPh sb="40" eb="42">
      <t>カコウ</t>
    </rPh>
    <rPh sb="42" eb="44">
      <t>ケイコウ</t>
    </rPh>
    <rPh sb="45" eb="47">
      <t>ルイジ</t>
    </rPh>
    <rPh sb="47" eb="49">
      <t>ダンタイ</t>
    </rPh>
    <rPh sb="49" eb="52">
      <t>ヘイキンチ</t>
    </rPh>
    <rPh sb="53" eb="55">
      <t>シタマワ</t>
    </rPh>
    <rPh sb="60" eb="62">
      <t>ショウライ</t>
    </rPh>
    <rPh sb="63" eb="65">
      <t>コウシン</t>
    </rPh>
    <rPh sb="65" eb="67">
      <t>ザイゲン</t>
    </rPh>
    <rPh sb="68" eb="70">
      <t>カクホ</t>
    </rPh>
    <rPh sb="77" eb="78">
      <t>イ</t>
    </rPh>
    <rPh sb="79" eb="80">
      <t>ガタ</t>
    </rPh>
    <rPh sb="81" eb="83">
      <t>ジョウキョウ</t>
    </rPh>
    <rPh sb="89" eb="91">
      <t>リュウドウ</t>
    </rPh>
    <rPh sb="91" eb="93">
      <t>ヒリツ</t>
    </rPh>
    <rPh sb="100" eb="101">
      <t>コ</t>
    </rPh>
    <rPh sb="106" eb="109">
      <t>タンキテキ</t>
    </rPh>
    <rPh sb="110" eb="112">
      <t>サイム</t>
    </rPh>
    <rPh sb="113" eb="114">
      <t>タイ</t>
    </rPh>
    <rPh sb="116" eb="118">
      <t>シハラ</t>
    </rPh>
    <rPh sb="118" eb="120">
      <t>ノウリョク</t>
    </rPh>
    <rPh sb="121" eb="122">
      <t>ユウ</t>
    </rPh>
    <rPh sb="126" eb="128">
      <t>モンダイ</t>
    </rPh>
    <rPh sb="133" eb="135">
      <t>キギョウ</t>
    </rPh>
    <rPh sb="135" eb="136">
      <t>サイ</t>
    </rPh>
    <rPh sb="136" eb="138">
      <t>ザンダカ</t>
    </rPh>
    <rPh sb="138" eb="139">
      <t>タイ</t>
    </rPh>
    <rPh sb="139" eb="141">
      <t>キュウスイ</t>
    </rPh>
    <rPh sb="141" eb="143">
      <t>シュウエキ</t>
    </rPh>
    <rPh sb="143" eb="145">
      <t>ヒリツ</t>
    </rPh>
    <rPh sb="147" eb="149">
      <t>ルイジ</t>
    </rPh>
    <rPh sb="149" eb="151">
      <t>ダンタイ</t>
    </rPh>
    <rPh sb="151" eb="154">
      <t>ヘイキンチ</t>
    </rPh>
    <rPh sb="155" eb="156">
      <t>オオ</t>
    </rPh>
    <rPh sb="158" eb="160">
      <t>シタマワ</t>
    </rPh>
    <rPh sb="166" eb="168">
      <t>コンゴ</t>
    </rPh>
    <rPh sb="169" eb="171">
      <t>カンロ</t>
    </rPh>
    <rPh sb="172" eb="175">
      <t>タイシンカ</t>
    </rPh>
    <rPh sb="175" eb="176">
      <t>トウ</t>
    </rPh>
    <rPh sb="177" eb="179">
      <t>スイシン</t>
    </rPh>
    <rPh sb="188" eb="190">
      <t>ショウライ</t>
    </rPh>
    <rPh sb="190" eb="192">
      <t>セダイ</t>
    </rPh>
    <rPh sb="193" eb="195">
      <t>フタン</t>
    </rPh>
    <rPh sb="196" eb="198">
      <t>カダイ</t>
    </rPh>
    <rPh sb="207" eb="209">
      <t>キギョウ</t>
    </rPh>
    <rPh sb="209" eb="210">
      <t>サイ</t>
    </rPh>
    <rPh sb="210" eb="212">
      <t>ザンダカ</t>
    </rPh>
    <rPh sb="213" eb="215">
      <t>テキセイ</t>
    </rPh>
    <rPh sb="216" eb="218">
      <t>ハッコウ</t>
    </rPh>
    <rPh sb="219" eb="221">
      <t>ヨクセイ</t>
    </rPh>
    <rPh sb="223" eb="225">
      <t>カンリ</t>
    </rPh>
    <rPh sb="229" eb="231">
      <t>ヒツヨウ</t>
    </rPh>
    <rPh sb="237" eb="239">
      <t>リョウキン</t>
    </rPh>
    <rPh sb="239" eb="241">
      <t>カイシュウ</t>
    </rPh>
    <rPh sb="241" eb="242">
      <t>リツ</t>
    </rPh>
    <rPh sb="244" eb="246">
      <t>ヘイセイ</t>
    </rPh>
    <rPh sb="248" eb="250">
      <t>ネンド</t>
    </rPh>
    <rPh sb="256" eb="258">
      <t>テイド</t>
    </rPh>
    <rPh sb="264" eb="266">
      <t>ヘイセイ</t>
    </rPh>
    <rPh sb="268" eb="270">
      <t>ネンド</t>
    </rPh>
    <rPh sb="270" eb="272">
      <t>イコウ</t>
    </rPh>
    <rPh sb="273" eb="275">
      <t>カイケイ</t>
    </rPh>
    <rPh sb="275" eb="277">
      <t>キジュン</t>
    </rPh>
    <rPh sb="278" eb="280">
      <t>ミナオ</t>
    </rPh>
    <rPh sb="284" eb="286">
      <t>キュウスイ</t>
    </rPh>
    <rPh sb="286" eb="288">
      <t>ゲンカ</t>
    </rPh>
    <rPh sb="289" eb="291">
      <t>サンシュツ</t>
    </rPh>
    <rPh sb="291" eb="293">
      <t>ホウホウ</t>
    </rPh>
    <rPh sb="294" eb="296">
      <t>ヘンコウ</t>
    </rPh>
    <rPh sb="307" eb="309">
      <t>ウワマワ</t>
    </rPh>
    <rPh sb="310" eb="312">
      <t>ケッカ</t>
    </rPh>
    <rPh sb="320" eb="322">
      <t>サンシュツ</t>
    </rPh>
    <rPh sb="322" eb="324">
      <t>ホウホウ</t>
    </rPh>
    <rPh sb="325" eb="327">
      <t>ヘンコウ</t>
    </rPh>
    <rPh sb="341" eb="343">
      <t>ジッタイ</t>
    </rPh>
    <rPh sb="344" eb="346">
      <t>ヘンカ</t>
    </rPh>
    <rPh sb="358" eb="360">
      <t>ケイエイ</t>
    </rPh>
    <rPh sb="361" eb="363">
      <t>イゼン</t>
    </rPh>
    <rPh sb="366" eb="367">
      <t>キビ</t>
    </rPh>
    <rPh sb="369" eb="371">
      <t>ジョウタイ</t>
    </rPh>
    <rPh sb="372" eb="373">
      <t>ツヅ</t>
    </rPh>
    <rPh sb="380" eb="382">
      <t>キュウスイ</t>
    </rPh>
    <rPh sb="382" eb="384">
      <t>ゲンカ</t>
    </rPh>
    <rPh sb="386" eb="388">
      <t>エイギョウ</t>
    </rPh>
    <rPh sb="388" eb="390">
      <t>ケイヒ</t>
    </rPh>
    <rPh sb="391" eb="393">
      <t>セツゲン</t>
    </rPh>
    <rPh sb="394" eb="395">
      <t>ツト</t>
    </rPh>
    <rPh sb="405" eb="407">
      <t>ルイジ</t>
    </rPh>
    <rPh sb="407" eb="409">
      <t>ダンタイ</t>
    </rPh>
    <rPh sb="409" eb="412">
      <t>ヘイキンチ</t>
    </rPh>
    <rPh sb="413" eb="415">
      <t>シタマワ</t>
    </rPh>
    <rPh sb="421" eb="423">
      <t>シセツ</t>
    </rPh>
    <rPh sb="423" eb="425">
      <t>コウシン</t>
    </rPh>
    <rPh sb="426" eb="427">
      <t>トモナ</t>
    </rPh>
    <rPh sb="428" eb="430">
      <t>ゲンカ</t>
    </rPh>
    <rPh sb="430" eb="432">
      <t>ショウキャク</t>
    </rPh>
    <rPh sb="432" eb="433">
      <t>ヒ</t>
    </rPh>
    <rPh sb="434" eb="436">
      <t>ゾウカ</t>
    </rPh>
    <rPh sb="436" eb="438">
      <t>ケイコウ</t>
    </rPh>
    <rPh sb="444" eb="446">
      <t>コンゴ</t>
    </rPh>
    <rPh sb="447" eb="449">
      <t>ゾウカ</t>
    </rPh>
    <rPh sb="456" eb="458">
      <t>ミコ</t>
    </rPh>
    <rPh sb="464" eb="466">
      <t>シセツ</t>
    </rPh>
    <rPh sb="466" eb="468">
      <t>リヨウ</t>
    </rPh>
    <rPh sb="468" eb="469">
      <t>リツ</t>
    </rPh>
    <rPh sb="470" eb="472">
      <t>ルイジ</t>
    </rPh>
    <rPh sb="472" eb="474">
      <t>ダンタイ</t>
    </rPh>
    <rPh sb="474" eb="477">
      <t>ヘイキンチ</t>
    </rPh>
    <rPh sb="478" eb="480">
      <t>ウワマワ</t>
    </rPh>
    <rPh sb="486" eb="488">
      <t>シセツ</t>
    </rPh>
    <rPh sb="488" eb="491">
      <t>リヨウリツ</t>
    </rPh>
    <rPh sb="492" eb="494">
      <t>キュウスイ</t>
    </rPh>
    <rPh sb="494" eb="495">
      <t>リョウ</t>
    </rPh>
    <rPh sb="496" eb="498">
      <t>ゲンショウ</t>
    </rPh>
    <rPh sb="499" eb="500">
      <t>トモナ</t>
    </rPh>
    <rPh sb="502" eb="504">
      <t>ゲンショウ</t>
    </rPh>
    <rPh sb="509" eb="511">
      <t>コンゴ</t>
    </rPh>
    <rPh sb="512" eb="514">
      <t>キュウスイ</t>
    </rPh>
    <rPh sb="514" eb="515">
      <t>リョウ</t>
    </rPh>
    <rPh sb="516" eb="518">
      <t>ジョウキョウ</t>
    </rPh>
    <rPh sb="519" eb="521">
      <t>コウリョ</t>
    </rPh>
    <rPh sb="526" eb="529">
      <t>コウリツテキ</t>
    </rPh>
    <rPh sb="530" eb="532">
      <t>ウンヨウ</t>
    </rPh>
    <rPh sb="533" eb="534">
      <t>ツト</t>
    </rPh>
    <rPh sb="536" eb="538">
      <t>ヒツヨウ</t>
    </rPh>
    <rPh sb="543" eb="545">
      <t>ユウシュウ</t>
    </rPh>
    <rPh sb="545" eb="546">
      <t>リツ</t>
    </rPh>
    <rPh sb="547" eb="549">
      <t>ルイジ</t>
    </rPh>
    <rPh sb="549" eb="551">
      <t>ダンタイ</t>
    </rPh>
    <rPh sb="551" eb="554">
      <t>ヘイキンチ</t>
    </rPh>
    <rPh sb="555" eb="557">
      <t>ウワマワ</t>
    </rPh>
    <rPh sb="563" eb="565">
      <t>コンゴ</t>
    </rPh>
    <rPh sb="566" eb="567">
      <t>ヒ</t>
    </rPh>
    <rPh sb="568" eb="569">
      <t>ツヅ</t>
    </rPh>
    <rPh sb="570" eb="572">
      <t>ロウスイ</t>
    </rPh>
    <rPh sb="572" eb="574">
      <t>チョウサ</t>
    </rPh>
    <rPh sb="575" eb="577">
      <t>ロウキュウ</t>
    </rPh>
    <rPh sb="577" eb="578">
      <t>カン</t>
    </rPh>
    <rPh sb="579" eb="581">
      <t>フセツ</t>
    </rPh>
    <rPh sb="581" eb="582">
      <t>カ</t>
    </rPh>
    <rPh sb="584" eb="586">
      <t>スイシン</t>
    </rPh>
    <rPh sb="586" eb="587">
      <t>トウ</t>
    </rPh>
    <rPh sb="588" eb="590">
      <t>ジッシ</t>
    </rPh>
    <rPh sb="598" eb="600">
      <t>ユウシュウ</t>
    </rPh>
    <rPh sb="600" eb="601">
      <t>リツ</t>
    </rPh>
    <rPh sb="602" eb="603">
      <t>サラ</t>
    </rPh>
    <rPh sb="605" eb="607">
      <t>コウジョウ</t>
    </rPh>
    <rPh sb="608" eb="609">
      <t>ツト</t>
    </rPh>
    <rPh sb="613" eb="615">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</si>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</sst>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0.64</c:v>
                </c:pt>
                <c:pt idx="1">
                  <c:v>0.44</c:v>
                </c:pt>
                <c:pt idx="2">
                  <c:v>0.21</c:v>
                </c:pt>
                <c:pt idx="3">
                  <c:v>0.34</c:v>
                </c:pt>
                <c:pt idx="4">
                  <c:v>0.54</c:v>
                </c:pt>
              </c:numCache>
            </c:numRef>
          </c:val>
        </c:ser>
        <c:dLbls>
          <c:showLegendKey val="0"/>
          <c:showVal val="0"/>
          <c:showCatName val="0"/>
          <c:showSerName val="0"/>
          <c:showPercent val="0"/>
          <c:showBubbleSize val="0"/>
        </c:dLbls>
        <c:gapWidth val="150"/>
        <c:axId val="108607744"/>
        <c:axId val="1086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08607744"/>
        <c:axId val="108622208"/>
      </c:lineChart>
      <c:dateAx>
        <c:axId val="108607744"/>
        <c:scaling>
          <c:orientation val="minMax"/>
        </c:scaling>
        <c:delete val="1"/>
        <c:axPos val="b"/>
        <c:numFmt formatCode="ge" sourceLinked="1"/>
        <c:majorTickMark val="none"/>
        <c:minorTickMark val="none"/>
        <c:tickLblPos val="none"/>
        <c:crossAx val="108622208"/>
        <c:crosses val="autoZero"/>
        <c:auto val="1"/>
        <c:lblOffset val="100"/>
        <c:baseTimeUnit val="years"/>
      </c:dateAx>
      <c:valAx>
        <c:axId val="1086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70.95</c:v>
                </c:pt>
                <c:pt idx="1">
                  <c:v>69.3</c:v>
                </c:pt>
                <c:pt idx="2">
                  <c:v>68.36</c:v>
                </c:pt>
                <c:pt idx="3">
                  <c:v>67.94</c:v>
                </c:pt>
                <c:pt idx="4">
                  <c:v>67.64</c:v>
                </c:pt>
              </c:numCache>
            </c:numRef>
          </c:val>
        </c:ser>
        <c:dLbls>
          <c:showLegendKey val="0"/>
          <c:showVal val="0"/>
          <c:showCatName val="0"/>
          <c:showSerName val="0"/>
          <c:showPercent val="0"/>
          <c:showBubbleSize val="0"/>
        </c:dLbls>
        <c:gapWidth val="150"/>
        <c:axId val="111364736"/>
        <c:axId val="111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11364736"/>
        <c:axId val="111387392"/>
      </c:lineChart>
      <c:dateAx>
        <c:axId val="111364736"/>
        <c:scaling>
          <c:orientation val="minMax"/>
        </c:scaling>
        <c:delete val="1"/>
        <c:axPos val="b"/>
        <c:numFmt formatCode="ge" sourceLinked="1"/>
        <c:majorTickMark val="none"/>
        <c:minorTickMark val="none"/>
        <c:tickLblPos val="none"/>
        <c:crossAx val="111387392"/>
        <c:crosses val="autoZero"/>
        <c:auto val="1"/>
        <c:lblOffset val="100"/>
        <c:baseTimeUnit val="years"/>
      </c:dateAx>
      <c:valAx>
        <c:axId val="111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90.08</c:v>
                </c:pt>
                <c:pt idx="1">
                  <c:v>91.69</c:v>
                </c:pt>
                <c:pt idx="2">
                  <c:v>91.54</c:v>
                </c:pt>
                <c:pt idx="3">
                  <c:v>91.93</c:v>
                </c:pt>
                <c:pt idx="4">
                  <c:v>91.81</c:v>
                </c:pt>
              </c:numCache>
            </c:numRef>
          </c:val>
        </c:ser>
        <c:dLbls>
          <c:showLegendKey val="0"/>
          <c:showVal val="0"/>
          <c:showCatName val="0"/>
          <c:showSerName val="0"/>
          <c:showPercent val="0"/>
          <c:showBubbleSize val="0"/>
        </c:dLbls>
        <c:gapWidth val="150"/>
        <c:axId val="111749376"/>
        <c:axId val="1117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11749376"/>
        <c:axId val="111751552"/>
      </c:lineChart>
      <c:dateAx>
        <c:axId val="111749376"/>
        <c:scaling>
          <c:orientation val="minMax"/>
        </c:scaling>
        <c:delete val="1"/>
        <c:axPos val="b"/>
        <c:numFmt formatCode="ge" sourceLinked="1"/>
        <c:majorTickMark val="none"/>
        <c:minorTickMark val="none"/>
        <c:tickLblPos val="none"/>
        <c:crossAx val="111751552"/>
        <c:crosses val="autoZero"/>
        <c:auto val="1"/>
        <c:lblOffset val="100"/>
        <c:baseTimeUnit val="years"/>
      </c:dateAx>
      <c:valAx>
        <c:axId val="1117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101.88</c:v>
                </c:pt>
                <c:pt idx="1">
                  <c:v>105.31</c:v>
                </c:pt>
                <c:pt idx="2">
                  <c:v>113.25</c:v>
                </c:pt>
                <c:pt idx="3">
                  <c:v>111.75</c:v>
                </c:pt>
                <c:pt idx="4">
                  <c:v>109.76</c:v>
                </c:pt>
              </c:numCache>
            </c:numRef>
          </c:val>
        </c:ser>
        <c:dLbls>
          <c:showLegendKey val="0"/>
          <c:showVal val="0"/>
          <c:showCatName val="0"/>
          <c:showSerName val="0"/>
          <c:showPercent val="0"/>
          <c:showBubbleSize val="0"/>
        </c:dLbls>
        <c:gapWidth val="150"/>
        <c:axId val="108644224"/>
        <c:axId val="1086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08644224"/>
        <c:axId val="108654592"/>
      </c:lineChart>
      <c:dateAx>
        <c:axId val="108644224"/>
        <c:scaling>
          <c:orientation val="minMax"/>
        </c:scaling>
        <c:delete val="1"/>
        <c:axPos val="b"/>
        <c:numFmt formatCode="ge" sourceLinked="1"/>
        <c:majorTickMark val="none"/>
        <c:minorTickMark val="none"/>
        <c:tickLblPos val="none"/>
        <c:crossAx val="108654592"/>
        <c:crosses val="autoZero"/>
        <c:auto val="1"/>
        <c:lblOffset val="100"/>
        <c:baseTimeUnit val="years"/>
      </c:dateAx>
      <c:valAx>
        <c:axId val="10865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c:v>
                </c:pt>
                <c:pt idx="1">
                  <c:v>39</c:v>
                </c:pt>
                <c:pt idx="2">
                  <c:v>51.24</c:v>
                </c:pt>
                <c:pt idx="3">
                  <c:v>52.32</c:v>
                </c:pt>
                <c:pt idx="4">
                  <c:v>52.09</c:v>
                </c:pt>
              </c:numCache>
            </c:numRef>
          </c:val>
        </c:ser>
        <c:dLbls>
          <c:showLegendKey val="0"/>
          <c:showVal val="0"/>
          <c:showCatName val="0"/>
          <c:showSerName val="0"/>
          <c:showPercent val="0"/>
          <c:showBubbleSize val="0"/>
        </c:dLbls>
        <c:gapWidth val="150"/>
        <c:axId val="110917120"/>
        <c:axId val="1109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10917120"/>
        <c:axId val="110919040"/>
      </c:lineChart>
      <c:dateAx>
        <c:axId val="110917120"/>
        <c:scaling>
          <c:orientation val="minMax"/>
        </c:scaling>
        <c:delete val="1"/>
        <c:axPos val="b"/>
        <c:numFmt formatCode="ge" sourceLinked="1"/>
        <c:majorTickMark val="none"/>
        <c:minorTickMark val="none"/>
        <c:tickLblPos val="none"/>
        <c:crossAx val="110919040"/>
        <c:crosses val="autoZero"/>
        <c:auto val="1"/>
        <c:lblOffset val="100"/>
        <c:baseTimeUnit val="years"/>
      </c:dateAx>
      <c:valAx>
        <c:axId val="1109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12.14</c:v>
                </c:pt>
                <c:pt idx="1">
                  <c:v>13.36</c:v>
                </c:pt>
                <c:pt idx="2">
                  <c:v>14.71</c:v>
                </c:pt>
                <c:pt idx="3">
                  <c:v>15.76</c:v>
                </c:pt>
                <c:pt idx="4">
                  <c:v>20</c:v>
                </c:pt>
              </c:numCache>
            </c:numRef>
          </c:val>
        </c:ser>
        <c:dLbls>
          <c:showLegendKey val="0"/>
          <c:showVal val="0"/>
          <c:showCatName val="0"/>
          <c:showSerName val="0"/>
          <c:showPercent val="0"/>
          <c:showBubbleSize val="0"/>
        </c:dLbls>
        <c:gapWidth val="150"/>
        <c:axId val="111027328"/>
        <c:axId val="111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11027328"/>
        <c:axId val="111029248"/>
      </c:lineChart>
      <c:dateAx>
        <c:axId val="111027328"/>
        <c:scaling>
          <c:orientation val="minMax"/>
        </c:scaling>
        <c:delete val="1"/>
        <c:axPos val="b"/>
        <c:numFmt formatCode="ge" sourceLinked="1"/>
        <c:majorTickMark val="none"/>
        <c:minorTickMark val="none"/>
        <c:tickLblPos val="none"/>
        <c:crossAx val="111029248"/>
        <c:crosses val="autoZero"/>
        <c:auto val="1"/>
        <c:lblOffset val="100"/>
        <c:baseTimeUnit val="years"/>
      </c:dateAx>
      <c:valAx>
        <c:axId val="111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065728"/>
        <c:axId val="1110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1065728"/>
        <c:axId val="111067904"/>
      </c:lineChart>
      <c:dateAx>
        <c:axId val="111065728"/>
        <c:scaling>
          <c:orientation val="minMax"/>
        </c:scaling>
        <c:delete val="1"/>
        <c:axPos val="b"/>
        <c:numFmt formatCode="ge" sourceLinked="1"/>
        <c:majorTickMark val="none"/>
        <c:minorTickMark val="none"/>
        <c:tickLblPos val="none"/>
        <c:crossAx val="111067904"/>
        <c:crosses val="autoZero"/>
        <c:auto val="1"/>
        <c:lblOffset val="100"/>
        <c:baseTimeUnit val="years"/>
      </c:dateAx>
      <c:valAx>
        <c:axId val="1110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499.69</c:v>
                </c:pt>
                <c:pt idx="1">
                  <c:v>754.2</c:v>
                </c:pt>
                <c:pt idx="2">
                  <c:v>464.48</c:v>
                </c:pt>
                <c:pt idx="3">
                  <c:v>548.67999999999995</c:v>
                </c:pt>
                <c:pt idx="4">
                  <c:v>443.84</c:v>
                </c:pt>
              </c:numCache>
            </c:numRef>
          </c:val>
        </c:ser>
        <c:dLbls>
          <c:showLegendKey val="0"/>
          <c:showVal val="0"/>
          <c:showCatName val="0"/>
          <c:showSerName val="0"/>
          <c:showPercent val="0"/>
          <c:showBubbleSize val="0"/>
        </c:dLbls>
        <c:gapWidth val="150"/>
        <c:axId val="111110784"/>
        <c:axId val="1111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11110784"/>
        <c:axId val="111121152"/>
      </c:lineChart>
      <c:dateAx>
        <c:axId val="111110784"/>
        <c:scaling>
          <c:orientation val="minMax"/>
        </c:scaling>
        <c:delete val="1"/>
        <c:axPos val="b"/>
        <c:numFmt formatCode="ge" sourceLinked="1"/>
        <c:majorTickMark val="none"/>
        <c:minorTickMark val="none"/>
        <c:tickLblPos val="none"/>
        <c:crossAx val="111121152"/>
        <c:crosses val="autoZero"/>
        <c:auto val="1"/>
        <c:lblOffset val="100"/>
        <c:baseTimeUnit val="years"/>
      </c:dateAx>
      <c:valAx>
        <c:axId val="11112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1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177.91</c:v>
                </c:pt>
                <c:pt idx="1">
                  <c:v>177.9</c:v>
                </c:pt>
                <c:pt idx="2">
                  <c:v>177.41</c:v>
                </c:pt>
                <c:pt idx="3">
                  <c:v>177.2</c:v>
                </c:pt>
                <c:pt idx="4">
                  <c:v>186.73</c:v>
                </c:pt>
              </c:numCache>
            </c:numRef>
          </c:val>
        </c:ser>
        <c:dLbls>
          <c:showLegendKey val="0"/>
          <c:showVal val="0"/>
          <c:showCatName val="0"/>
          <c:showSerName val="0"/>
          <c:showPercent val="0"/>
          <c:showBubbleSize val="0"/>
        </c:dLbls>
        <c:gapWidth val="150"/>
        <c:axId val="111133440"/>
        <c:axId val="1111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11133440"/>
        <c:axId val="111135360"/>
      </c:lineChart>
      <c:dateAx>
        <c:axId val="111133440"/>
        <c:scaling>
          <c:orientation val="minMax"/>
        </c:scaling>
        <c:delete val="1"/>
        <c:axPos val="b"/>
        <c:numFmt formatCode="ge" sourceLinked="1"/>
        <c:majorTickMark val="none"/>
        <c:minorTickMark val="none"/>
        <c:tickLblPos val="none"/>
        <c:crossAx val="111135360"/>
        <c:crosses val="autoZero"/>
        <c:auto val="1"/>
        <c:lblOffset val="100"/>
        <c:baseTimeUnit val="years"/>
      </c:dateAx>
      <c:valAx>
        <c:axId val="11113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1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98.49</c:v>
                </c:pt>
                <c:pt idx="1">
                  <c:v>101.63</c:v>
                </c:pt>
                <c:pt idx="2">
                  <c:v>110.73</c:v>
                </c:pt>
                <c:pt idx="3">
                  <c:v>109.31</c:v>
                </c:pt>
                <c:pt idx="4">
                  <c:v>107.25</c:v>
                </c:pt>
              </c:numCache>
            </c:numRef>
          </c:val>
        </c:ser>
        <c:dLbls>
          <c:showLegendKey val="0"/>
          <c:showVal val="0"/>
          <c:showCatName val="0"/>
          <c:showSerName val="0"/>
          <c:showPercent val="0"/>
          <c:showBubbleSize val="0"/>
        </c:dLbls>
        <c:gapWidth val="150"/>
        <c:axId val="111186304"/>
        <c:axId val="1111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11186304"/>
        <c:axId val="111188224"/>
      </c:lineChart>
      <c:dateAx>
        <c:axId val="111186304"/>
        <c:scaling>
          <c:orientation val="minMax"/>
        </c:scaling>
        <c:delete val="1"/>
        <c:axPos val="b"/>
        <c:numFmt formatCode="ge" sourceLinked="1"/>
        <c:majorTickMark val="none"/>
        <c:minorTickMark val="none"/>
        <c:tickLblPos val="none"/>
        <c:crossAx val="111188224"/>
        <c:crosses val="autoZero"/>
        <c:auto val="1"/>
        <c:lblOffset val="100"/>
        <c:baseTimeUnit val="years"/>
      </c:dateAx>
      <c:valAx>
        <c:axId val="1111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156.68</c:v>
                </c:pt>
                <c:pt idx="1">
                  <c:v>151.43</c:v>
                </c:pt>
                <c:pt idx="2">
                  <c:v>138.44999999999999</c:v>
                </c:pt>
                <c:pt idx="3">
                  <c:v>140.44</c:v>
                </c:pt>
                <c:pt idx="4">
                  <c:v>142.9</c:v>
                </c:pt>
              </c:numCache>
            </c:numRef>
          </c:val>
        </c:ser>
        <c:dLbls>
          <c:showLegendKey val="0"/>
          <c:showVal val="0"/>
          <c:showCatName val="0"/>
          <c:showSerName val="0"/>
          <c:showPercent val="0"/>
          <c:showBubbleSize val="0"/>
        </c:dLbls>
        <c:gapWidth val="150"/>
        <c:axId val="111348736"/>
        <c:axId val="1113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11348736"/>
        <c:axId val="111350912"/>
      </c:lineChart>
      <c:dateAx>
        <c:axId val="111348736"/>
        <c:scaling>
          <c:orientation val="minMax"/>
        </c:scaling>
        <c:delete val="1"/>
        <c:axPos val="b"/>
        <c:numFmt formatCode="ge" sourceLinked="1"/>
        <c:majorTickMark val="none"/>
        <c:minorTickMark val="none"/>
        <c:tickLblPos val="none"/>
        <c:crossAx val="111350912"/>
        <c:crosses val="autoZero"/>
        <c:auto val="1"/>
        <c:lblOffset val="100"/>
        <c:baseTimeUnit val="years"/>
      </c:dateAx>
      <c:valAx>
        <c:axId val="1113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P10" sqref="P10:V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春日部市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119</v>
      </c>
      <c r="AE8" s="84"/>
      <c r="AF8" s="84"/>
      <c r="AG8" s="84"/>
      <c r="AH8" s="84"/>
      <c r="AI8" s="84"/>
      <c r="AJ8" s="84"/>
      <c r="AK8" s="5"/>
      <c r="AL8" s="71">
        <f>データ!$R$6</f>
        <v>236466</v>
      </c>
      <c r="AM8" s="71"/>
      <c r="AN8" s="71"/>
      <c r="AO8" s="71"/>
      <c r="AP8" s="71"/>
      <c r="AQ8" s="71"/>
      <c r="AR8" s="71"/>
      <c r="AS8" s="71"/>
      <c r="AT8" s="67">
        <f>データ!$S$6</f>
        <v>66</v>
      </c>
      <c r="AU8" s="68"/>
      <c r="AV8" s="68"/>
      <c r="AW8" s="68"/>
      <c r="AX8" s="68"/>
      <c r="AY8" s="68"/>
      <c r="AZ8" s="68"/>
      <c r="BA8" s="68"/>
      <c r="BB8" s="70">
        <f>データ!$T$6</f>
        <v>3582.82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69.84</v>
      </c>
      <c r="J10" s="68"/>
      <c r="K10" s="68"/>
      <c r="L10" s="68"/>
      <c r="M10" s="68"/>
      <c r="N10" s="68"/>
      <c r="O10" s="69"/>
      <c r="P10" s="70">
        <f>データ!$P$6</f>
        <v>99.97</v>
      </c>
      <c r="Q10" s="70"/>
      <c r="R10" s="70"/>
      <c r="S10" s="70"/>
      <c r="T10" s="70"/>
      <c r="U10" s="70"/>
      <c r="V10" s="70"/>
      <c r="W10" s="71">
        <f>データ!$Q$6</f>
        <v>2635</v>
      </c>
      <c r="X10" s="71"/>
      <c r="Y10" s="71"/>
      <c r="Z10" s="71"/>
      <c r="AA10" s="71"/>
      <c r="AB10" s="71"/>
      <c r="AC10" s="71"/>
      <c r="AD10" s="2"/>
      <c r="AE10" s="2"/>
      <c r="AF10" s="2"/>
      <c r="AG10" s="2"/>
      <c r="AH10" s="5"/>
      <c r="AI10" s="5"/>
      <c r="AJ10" s="5"/>
      <c r="AK10" s="5"/>
      <c r="AL10" s="71">
        <f>データ!$U$6</f>
        <v>236006</v>
      </c>
      <c r="AM10" s="71"/>
      <c r="AN10" s="71"/>
      <c r="AO10" s="71"/>
      <c r="AP10" s="71"/>
      <c r="AQ10" s="71"/>
      <c r="AR10" s="71"/>
      <c r="AS10" s="71"/>
      <c r="AT10" s="67">
        <f>データ!$V$6</f>
        <v>66</v>
      </c>
      <c r="AU10" s="68"/>
      <c r="AV10" s="68"/>
      <c r="AW10" s="68"/>
      <c r="AX10" s="68"/>
      <c r="AY10" s="68"/>
      <c r="AZ10" s="68"/>
      <c r="BA10" s="68"/>
      <c r="BB10" s="70">
        <f>データ!$W$6</f>
        <v>3575.85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112143</v>
      </c>
      <c r="D6" s="34">
        <f t="shared" si="3"/>
        <v>46</v>
      </c>
      <c r="E6" s="34">
        <f t="shared" si="3"/>
        <v>1</v>
      </c>
      <c r="F6" s="34">
        <f t="shared" si="3"/>
        <v>0</v>
      </c>
      <c r="G6" s="34">
        <f t="shared" si="3"/>
        <v>1</v>
      </c>
      <c r="H6" s="34" t="str">
        <f t="shared" si="3"/>
        <v>埼玉県　春日部市</v>
      </c>
      <c r="I6" s="34" t="str">
        <f t="shared" si="3"/>
        <v>法適用</v>
      </c>
      <c r="J6" s="34" t="str">
        <f t="shared" si="3"/>
        <v>水道事業</v>
      </c>
      <c r="K6" s="34" t="str">
        <f t="shared" si="3"/>
        <v>末端給水事業</v>
      </c>
      <c r="L6" s="34" t="str">
        <f t="shared" si="3"/>
        <v>A2</v>
      </c>
      <c r="M6" s="34">
        <f t="shared" si="3"/>
        <v>0</v>
      </c>
      <c r="N6" s="35" t="str">
        <f t="shared" si="3"/>
        <v>-</v>
      </c>
      <c r="O6" s="35">
        <f t="shared" si="3"/>
        <v>69.84</v>
      </c>
      <c r="P6" s="35">
        <f t="shared" si="3"/>
        <v>99.97</v>
      </c>
      <c r="Q6" s="35">
        <f t="shared" si="3"/>
        <v>2635</v>
      </c>
      <c r="R6" s="35">
        <f t="shared" si="3"/>
        <v>236466</v>
      </c>
      <c r="S6" s="35">
        <f t="shared" si="3"/>
        <v>66</v>
      </c>
      <c r="T6" s="35">
        <f t="shared" si="3"/>
        <v>3582.82</v>
      </c>
      <c r="U6" s="35">
        <f t="shared" si="3"/>
        <v>236006</v>
      </c>
      <c r="V6" s="35">
        <f t="shared" si="3"/>
        <v>66</v>
      </c>
      <c r="W6" s="35">
        <f t="shared" si="3"/>
        <v>3575.85</v>
      </c>
      <c r="X6" s="36">
        <f>IF(X7="",NA(),X7)</f>
        <v>101.88</v>
      </c>
      <c r="Y6" s="36">
        <f t="shared" ref="Y6:AG6" si="4">IF(Y7="",NA(),Y7)</f>
        <v>105.31</v>
      </c>
      <c r="Z6" s="36">
        <f t="shared" si="4"/>
        <v>113.25</v>
      </c>
      <c r="AA6" s="36">
        <f t="shared" si="4"/>
        <v>111.75</v>
      </c>
      <c r="AB6" s="36">
        <f t="shared" si="4"/>
        <v>109.76</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499.69</v>
      </c>
      <c r="AU6" s="36">
        <f t="shared" ref="AU6:BC6" si="6">IF(AU7="",NA(),AU7)</f>
        <v>754.2</v>
      </c>
      <c r="AV6" s="36">
        <f t="shared" si="6"/>
        <v>464.48</v>
      </c>
      <c r="AW6" s="36">
        <f t="shared" si="6"/>
        <v>548.67999999999995</v>
      </c>
      <c r="AX6" s="36">
        <f t="shared" si="6"/>
        <v>443.84</v>
      </c>
      <c r="AY6" s="36">
        <f t="shared" si="6"/>
        <v>590.46</v>
      </c>
      <c r="AZ6" s="36">
        <f t="shared" si="6"/>
        <v>628.34</v>
      </c>
      <c r="BA6" s="36">
        <f t="shared" si="6"/>
        <v>289.8</v>
      </c>
      <c r="BB6" s="36">
        <f t="shared" si="6"/>
        <v>299.44</v>
      </c>
      <c r="BC6" s="36">
        <f t="shared" si="6"/>
        <v>311.99</v>
      </c>
      <c r="BD6" s="35" t="str">
        <f>IF(BD7="","",IF(BD7="-","【-】","【"&amp;SUBSTITUTE(TEXT(BD7,"#,##0.00"),"-","△")&amp;"】"))</f>
        <v>【262.87】</v>
      </c>
      <c r="BE6" s="36">
        <f>IF(BE7="",NA(),BE7)</f>
        <v>177.91</v>
      </c>
      <c r="BF6" s="36">
        <f t="shared" ref="BF6:BN6" si="7">IF(BF7="",NA(),BF7)</f>
        <v>177.9</v>
      </c>
      <c r="BG6" s="36">
        <f t="shared" si="7"/>
        <v>177.41</v>
      </c>
      <c r="BH6" s="36">
        <f t="shared" si="7"/>
        <v>177.2</v>
      </c>
      <c r="BI6" s="36">
        <f t="shared" si="7"/>
        <v>186.73</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98.49</v>
      </c>
      <c r="BQ6" s="36">
        <f t="shared" ref="BQ6:BY6" si="8">IF(BQ7="",NA(),BQ7)</f>
        <v>101.63</v>
      </c>
      <c r="BR6" s="36">
        <f t="shared" si="8"/>
        <v>110.73</v>
      </c>
      <c r="BS6" s="36">
        <f t="shared" si="8"/>
        <v>109.31</v>
      </c>
      <c r="BT6" s="36">
        <f t="shared" si="8"/>
        <v>107.25</v>
      </c>
      <c r="BU6" s="36">
        <f t="shared" si="8"/>
        <v>99.91</v>
      </c>
      <c r="BV6" s="36">
        <f t="shared" si="8"/>
        <v>99.89</v>
      </c>
      <c r="BW6" s="36">
        <f t="shared" si="8"/>
        <v>107.05</v>
      </c>
      <c r="BX6" s="36">
        <f t="shared" si="8"/>
        <v>106.4</v>
      </c>
      <c r="BY6" s="36">
        <f t="shared" si="8"/>
        <v>107.61</v>
      </c>
      <c r="BZ6" s="35" t="str">
        <f>IF(BZ7="","",IF(BZ7="-","【-】","【"&amp;SUBSTITUTE(TEXT(BZ7,"#,##0.00"),"-","△")&amp;"】"))</f>
        <v>【105.59】</v>
      </c>
      <c r="CA6" s="36">
        <f>IF(CA7="",NA(),CA7)</f>
        <v>156.68</v>
      </c>
      <c r="CB6" s="36">
        <f t="shared" ref="CB6:CJ6" si="9">IF(CB7="",NA(),CB7)</f>
        <v>151.43</v>
      </c>
      <c r="CC6" s="36">
        <f t="shared" si="9"/>
        <v>138.44999999999999</v>
      </c>
      <c r="CD6" s="36">
        <f t="shared" si="9"/>
        <v>140.44</v>
      </c>
      <c r="CE6" s="36">
        <f t="shared" si="9"/>
        <v>142.9</v>
      </c>
      <c r="CF6" s="36">
        <f t="shared" si="9"/>
        <v>164.25</v>
      </c>
      <c r="CG6" s="36">
        <f t="shared" si="9"/>
        <v>165.34</v>
      </c>
      <c r="CH6" s="36">
        <f t="shared" si="9"/>
        <v>155.09</v>
      </c>
      <c r="CI6" s="36">
        <f t="shared" si="9"/>
        <v>156.29</v>
      </c>
      <c r="CJ6" s="36">
        <f t="shared" si="9"/>
        <v>155.69</v>
      </c>
      <c r="CK6" s="35" t="str">
        <f>IF(CK7="","",IF(CK7="-","【-】","【"&amp;SUBSTITUTE(TEXT(CK7,"#,##0.00"),"-","△")&amp;"】"))</f>
        <v>【163.27】</v>
      </c>
      <c r="CL6" s="36">
        <f>IF(CL7="",NA(),CL7)</f>
        <v>70.95</v>
      </c>
      <c r="CM6" s="36">
        <f t="shared" ref="CM6:CU6" si="10">IF(CM7="",NA(),CM7)</f>
        <v>69.3</v>
      </c>
      <c r="CN6" s="36">
        <f t="shared" si="10"/>
        <v>68.36</v>
      </c>
      <c r="CO6" s="36">
        <f t="shared" si="10"/>
        <v>67.94</v>
      </c>
      <c r="CP6" s="36">
        <f t="shared" si="10"/>
        <v>67.64</v>
      </c>
      <c r="CQ6" s="36">
        <f t="shared" si="10"/>
        <v>62.71</v>
      </c>
      <c r="CR6" s="36">
        <f t="shared" si="10"/>
        <v>62.15</v>
      </c>
      <c r="CS6" s="36">
        <f t="shared" si="10"/>
        <v>61.61</v>
      </c>
      <c r="CT6" s="36">
        <f t="shared" si="10"/>
        <v>62.34</v>
      </c>
      <c r="CU6" s="36">
        <f t="shared" si="10"/>
        <v>62.46</v>
      </c>
      <c r="CV6" s="35" t="str">
        <f>IF(CV7="","",IF(CV7="-","【-】","【"&amp;SUBSTITUTE(TEXT(CV7,"#,##0.00"),"-","△")&amp;"】"))</f>
        <v>【59.94】</v>
      </c>
      <c r="CW6" s="36">
        <f>IF(CW7="",NA(),CW7)</f>
        <v>90.08</v>
      </c>
      <c r="CX6" s="36">
        <f t="shared" ref="CX6:DF6" si="11">IF(CX7="",NA(),CX7)</f>
        <v>91.69</v>
      </c>
      <c r="CY6" s="36">
        <f t="shared" si="11"/>
        <v>91.54</v>
      </c>
      <c r="CZ6" s="36">
        <f t="shared" si="11"/>
        <v>91.93</v>
      </c>
      <c r="DA6" s="36">
        <f t="shared" si="11"/>
        <v>91.81</v>
      </c>
      <c r="DB6" s="36">
        <f t="shared" si="11"/>
        <v>90.54</v>
      </c>
      <c r="DC6" s="36">
        <f t="shared" si="11"/>
        <v>90.64</v>
      </c>
      <c r="DD6" s="36">
        <f t="shared" si="11"/>
        <v>90.23</v>
      </c>
      <c r="DE6" s="36">
        <f t="shared" si="11"/>
        <v>90.15</v>
      </c>
      <c r="DF6" s="36">
        <f t="shared" si="11"/>
        <v>90.62</v>
      </c>
      <c r="DG6" s="35" t="str">
        <f>IF(DG7="","",IF(DG7="-","【-】","【"&amp;SUBSTITUTE(TEXT(DG7,"#,##0.00"),"-","△")&amp;"】"))</f>
        <v>【90.22】</v>
      </c>
      <c r="DH6" s="36">
        <f>IF(DH7="",NA(),DH7)</f>
        <v>38</v>
      </c>
      <c r="DI6" s="36">
        <f t="shared" ref="DI6:DQ6" si="12">IF(DI7="",NA(),DI7)</f>
        <v>39</v>
      </c>
      <c r="DJ6" s="36">
        <f t="shared" si="12"/>
        <v>51.24</v>
      </c>
      <c r="DK6" s="36">
        <f t="shared" si="12"/>
        <v>52.32</v>
      </c>
      <c r="DL6" s="36">
        <f t="shared" si="12"/>
        <v>52.09</v>
      </c>
      <c r="DM6" s="36">
        <f t="shared" si="12"/>
        <v>42.43</v>
      </c>
      <c r="DN6" s="36">
        <f t="shared" si="12"/>
        <v>43.24</v>
      </c>
      <c r="DO6" s="36">
        <f t="shared" si="12"/>
        <v>46.36</v>
      </c>
      <c r="DP6" s="36">
        <f t="shared" si="12"/>
        <v>47.37</v>
      </c>
      <c r="DQ6" s="36">
        <f t="shared" si="12"/>
        <v>48.01</v>
      </c>
      <c r="DR6" s="35" t="str">
        <f>IF(DR7="","",IF(DR7="-","【-】","【"&amp;SUBSTITUTE(TEXT(DR7,"#,##0.00"),"-","△")&amp;"】"))</f>
        <v>【47.91】</v>
      </c>
      <c r="DS6" s="36">
        <f>IF(DS7="",NA(),DS7)</f>
        <v>12.14</v>
      </c>
      <c r="DT6" s="36">
        <f t="shared" ref="DT6:EB6" si="13">IF(DT7="",NA(),DT7)</f>
        <v>13.36</v>
      </c>
      <c r="DU6" s="36">
        <f t="shared" si="13"/>
        <v>14.71</v>
      </c>
      <c r="DV6" s="36">
        <f t="shared" si="13"/>
        <v>15.76</v>
      </c>
      <c r="DW6" s="36">
        <f t="shared" si="13"/>
        <v>20</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0.64</v>
      </c>
      <c r="EE6" s="36">
        <f t="shared" ref="EE6:EM6" si="14">IF(EE7="",NA(),EE7)</f>
        <v>0.44</v>
      </c>
      <c r="EF6" s="36">
        <f t="shared" si="14"/>
        <v>0.21</v>
      </c>
      <c r="EG6" s="36">
        <f t="shared" si="14"/>
        <v>0.34</v>
      </c>
      <c r="EH6" s="36">
        <f t="shared" si="14"/>
        <v>0.54</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112143</v>
      </c>
      <c r="D7" s="38">
        <v>46</v>
      </c>
      <c r="E7" s="38">
        <v>1</v>
      </c>
      <c r="F7" s="38">
        <v>0</v>
      </c>
      <c r="G7" s="38">
        <v>1</v>
      </c>
      <c r="H7" s="38" t="s">
        <v>105</v>
      </c>
      <c r="I7" s="38" t="s">
        <v>106</v>
      </c>
      <c r="J7" s="38" t="s">
        <v>107</v>
      </c>
      <c r="K7" s="38" t="s">
        <v>108</v>
      </c>
      <c r="L7" s="38" t="s">
        <v>109</v>
      </c>
      <c r="M7" s="38"/>
      <c r="N7" s="39" t="s">
        <v>110</v>
      </c>
      <c r="O7" s="39">
        <v>69.84</v>
      </c>
      <c r="P7" s="39">
        <v>99.97</v>
      </c>
      <c r="Q7" s="39">
        <v>2635</v>
      </c>
      <c r="R7" s="39">
        <v>236466</v>
      </c>
      <c r="S7" s="39">
        <v>66</v>
      </c>
      <c r="T7" s="39">
        <v>3582.82</v>
      </c>
      <c r="U7" s="39">
        <v>236006</v>
      </c>
      <c r="V7" s="39">
        <v>66</v>
      </c>
      <c r="W7" s="39">
        <v>3575.85</v>
      </c>
      <c r="X7" s="39">
        <v>101.88</v>
      </c>
      <c r="Y7" s="39">
        <v>105.31</v>
      </c>
      <c r="Z7" s="39">
        <v>113.25</v>
      </c>
      <c r="AA7" s="39">
        <v>111.75</v>
      </c>
      <c r="AB7" s="39">
        <v>109.76</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499.69</v>
      </c>
      <c r="AU7" s="39">
        <v>754.2</v>
      </c>
      <c r="AV7" s="39">
        <v>464.48</v>
      </c>
      <c r="AW7" s="39">
        <v>548.67999999999995</v>
      </c>
      <c r="AX7" s="39">
        <v>443.84</v>
      </c>
      <c r="AY7" s="39">
        <v>590.46</v>
      </c>
      <c r="AZ7" s="39">
        <v>628.34</v>
      </c>
      <c r="BA7" s="39">
        <v>289.8</v>
      </c>
      <c r="BB7" s="39">
        <v>299.44</v>
      </c>
      <c r="BC7" s="39">
        <v>311.99</v>
      </c>
      <c r="BD7" s="39">
        <v>262.87</v>
      </c>
      <c r="BE7" s="39">
        <v>177.91</v>
      </c>
      <c r="BF7" s="39">
        <v>177.9</v>
      </c>
      <c r="BG7" s="39">
        <v>177.41</v>
      </c>
      <c r="BH7" s="39">
        <v>177.2</v>
      </c>
      <c r="BI7" s="39">
        <v>186.73</v>
      </c>
      <c r="BJ7" s="39">
        <v>299.16000000000003</v>
      </c>
      <c r="BK7" s="39">
        <v>297.13</v>
      </c>
      <c r="BL7" s="39">
        <v>301.99</v>
      </c>
      <c r="BM7" s="39">
        <v>298.08999999999997</v>
      </c>
      <c r="BN7" s="39">
        <v>291.77999999999997</v>
      </c>
      <c r="BO7" s="39">
        <v>270.87</v>
      </c>
      <c r="BP7" s="39">
        <v>98.49</v>
      </c>
      <c r="BQ7" s="39">
        <v>101.63</v>
      </c>
      <c r="BR7" s="39">
        <v>110.73</v>
      </c>
      <c r="BS7" s="39">
        <v>109.31</v>
      </c>
      <c r="BT7" s="39">
        <v>107.25</v>
      </c>
      <c r="BU7" s="39">
        <v>99.91</v>
      </c>
      <c r="BV7" s="39">
        <v>99.89</v>
      </c>
      <c r="BW7" s="39">
        <v>107.05</v>
      </c>
      <c r="BX7" s="39">
        <v>106.4</v>
      </c>
      <c r="BY7" s="39">
        <v>107.61</v>
      </c>
      <c r="BZ7" s="39">
        <v>105.59</v>
      </c>
      <c r="CA7" s="39">
        <v>156.68</v>
      </c>
      <c r="CB7" s="39">
        <v>151.43</v>
      </c>
      <c r="CC7" s="39">
        <v>138.44999999999999</v>
      </c>
      <c r="CD7" s="39">
        <v>140.44</v>
      </c>
      <c r="CE7" s="39">
        <v>142.9</v>
      </c>
      <c r="CF7" s="39">
        <v>164.25</v>
      </c>
      <c r="CG7" s="39">
        <v>165.34</v>
      </c>
      <c r="CH7" s="39">
        <v>155.09</v>
      </c>
      <c r="CI7" s="39">
        <v>156.29</v>
      </c>
      <c r="CJ7" s="39">
        <v>155.69</v>
      </c>
      <c r="CK7" s="39">
        <v>163.27000000000001</v>
      </c>
      <c r="CL7" s="39">
        <v>70.95</v>
      </c>
      <c r="CM7" s="39">
        <v>69.3</v>
      </c>
      <c r="CN7" s="39">
        <v>68.36</v>
      </c>
      <c r="CO7" s="39">
        <v>67.94</v>
      </c>
      <c r="CP7" s="39">
        <v>67.64</v>
      </c>
      <c r="CQ7" s="39">
        <v>62.71</v>
      </c>
      <c r="CR7" s="39">
        <v>62.15</v>
      </c>
      <c r="CS7" s="39">
        <v>61.61</v>
      </c>
      <c r="CT7" s="39">
        <v>62.34</v>
      </c>
      <c r="CU7" s="39">
        <v>62.46</v>
      </c>
      <c r="CV7" s="39">
        <v>59.94</v>
      </c>
      <c r="CW7" s="39">
        <v>90.08</v>
      </c>
      <c r="CX7" s="39">
        <v>91.69</v>
      </c>
      <c r="CY7" s="39">
        <v>91.54</v>
      </c>
      <c r="CZ7" s="39">
        <v>91.93</v>
      </c>
      <c r="DA7" s="39">
        <v>91.81</v>
      </c>
      <c r="DB7" s="39">
        <v>90.54</v>
      </c>
      <c r="DC7" s="39">
        <v>90.64</v>
      </c>
      <c r="DD7" s="39">
        <v>90.23</v>
      </c>
      <c r="DE7" s="39">
        <v>90.15</v>
      </c>
      <c r="DF7" s="39">
        <v>90.62</v>
      </c>
      <c r="DG7" s="39">
        <v>90.22</v>
      </c>
      <c r="DH7" s="39">
        <v>38</v>
      </c>
      <c r="DI7" s="39">
        <v>39</v>
      </c>
      <c r="DJ7" s="39">
        <v>51.24</v>
      </c>
      <c r="DK7" s="39">
        <v>52.32</v>
      </c>
      <c r="DL7" s="39">
        <v>52.09</v>
      </c>
      <c r="DM7" s="39">
        <v>42.43</v>
      </c>
      <c r="DN7" s="39">
        <v>43.24</v>
      </c>
      <c r="DO7" s="39">
        <v>46.36</v>
      </c>
      <c r="DP7" s="39">
        <v>47.37</v>
      </c>
      <c r="DQ7" s="39">
        <v>48.01</v>
      </c>
      <c r="DR7" s="39">
        <v>47.91</v>
      </c>
      <c r="DS7" s="39">
        <v>12.14</v>
      </c>
      <c r="DT7" s="39">
        <v>13.36</v>
      </c>
      <c r="DU7" s="39">
        <v>14.71</v>
      </c>
      <c r="DV7" s="39">
        <v>15.76</v>
      </c>
      <c r="DW7" s="39">
        <v>20</v>
      </c>
      <c r="DX7" s="39">
        <v>11.07</v>
      </c>
      <c r="DY7" s="39">
        <v>12.21</v>
      </c>
      <c r="DZ7" s="39">
        <v>13.57</v>
      </c>
      <c r="EA7" s="39">
        <v>14.27</v>
      </c>
      <c r="EB7" s="39">
        <v>16.170000000000002</v>
      </c>
      <c r="EC7" s="39">
        <v>15</v>
      </c>
      <c r="ED7" s="39">
        <v>0.64</v>
      </c>
      <c r="EE7" s="39">
        <v>0.44</v>
      </c>
      <c r="EF7" s="39">
        <v>0.21</v>
      </c>
      <c r="EG7" s="39">
        <v>0.34</v>
      </c>
      <c r="EH7" s="39">
        <v>0.54</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小川 和男</cp:lastModifiedBy>
  <cp:lastPrinted>2018-02-06T01:31:29Z</cp:lastPrinted>
  <dcterms:created xsi:type="dcterms:W3CDTF">2017-12-25T01:24:51Z</dcterms:created>
  <dcterms:modified xsi:type="dcterms:W3CDTF">2018-02-06T01:43:39Z</dcterms:modified>
</cp:coreProperties>
</file>