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組織フォルダ\090 水道部\010 水道課\業務係\★経営比較分析表\経営比較分析表（平成28年度決算）\H30.1.29 【県市町村課】公営企業に係る経営比較分析表（水道・簡易水道事業平成28年度決算）の分析等について（照会）\回答\"/>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concurrentManualCount="2"/>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<sst xmlns="http://schemas.openxmlformats.org/spreadsheetml/2006/main" count="232" uniqueCount="120">
  <si>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</si>
  <si>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</si>
  <si>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</si>
  <si>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</si>
  <si>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</si>
  <si>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</si>
  <si>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</si>
  <si>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</si>
  <si>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</si>
  <si>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</si>
  <si>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</si>
  <si>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</si>
  <si>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</si>
  <si>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</si>
  <si>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</si>
  <si>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</si>
  <si>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</si>
  <si>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</si>
  <si>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</si>
  <si>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</si>
  <si>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</si>
  <si>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</si>
  <si>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</si>
  <si>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</si>
  <si>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</si>
  <si>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</si>
  <si>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</si>
  <si>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</si>
  <si>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</si>
  <si>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</si>
  <si>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</si>
  <si>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</si>
  <si>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</si>
  <si>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</si>
  <si>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</si>
  <si>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</si>
  <si>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</si>
  <si>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</si>
  <si>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</si>
  <si>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</si>
  <si>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</si>
  <si>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</si>
  <si>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</si>
  <si>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</si>
  <si>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</si>
  <si>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</si>
  <si>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</si>
  <si>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</si>
  <si>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</si>
  <si>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</si>
  <si>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</si>
  <si>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</si>
  <si>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</si>
  <si>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</si>
  <si>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</si>
  <si>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</si>
  <si>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</si>
  <si>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</si>
  <si>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</si>
  <si>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</si>
  <si>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</si>
  <si>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</si>
  <si>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</si>
  <si>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</si>
  <si>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</si>
  <si>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</si>
  <si>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</si>
  <si>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</si>
  <si>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</si>
  <si>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</si>
  <si>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</si>
  <si>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</si>
  <si>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</si>
  <si>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</si>
  <si>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</si>
  <si>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</si>
  <si>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</si>
  <si>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</si>
  <si>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</si>
  <si>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</si>
  <si>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</si>
  <si>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</si>
  <si>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</si>
  <si>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</si>
  <si>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</si>
  <si>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</si>
  <si>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</si>
  <si>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</si>
  <si>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</si>
  <si>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</si>
  <si>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</si>
  <si>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</si>
  <si>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</si>
  <si>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</si>
  <si>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</si>
  <si>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</si>
  <si>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</si>
  <si>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</si>
  <si>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</si>
  <si>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</si>
  <si>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</si>
  <si>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</si>
  <si>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</si>
  <si>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</si>
  <si>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</si>
  <si>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本庄市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</si>
  <si>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</si>
  <si>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</si>
  <si>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</si>
  <si>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</si>
  <si>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</si>
  <si>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</si>
  <si>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</si>
  <si>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</si>
  <si>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</si>
  <si>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</si>
  <si>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
　有形固定資産減価償却率は、施設の減価償却の進行により上昇傾向にあったものの、平成28年度は老朽化した設備の大規模な更新を行ったことにより減少したものである。
②管路経年変化率
　管路経年変化率は、類似団体･全国平均と比較すると下回っており、また経年の上昇率も比較的緩やかではあるものの、今後も上昇傾向になると見込まれる。
③管路更新率
　平成24年度以降、管路更新への投資が減少したことにより、管路更新率は低下傾向にあり、類似団体・全国平均との比較においても下回る水準となっている。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0" eb="22">
      <t>ゲンカ</t>
    </rPh>
    <rPh sb="22" eb="24">
      <t>ショウキャク</t>
    </rPh>
    <rPh sb="24" eb="25">
      <t>リツ</t>
    </rPh>
    <rPh sb="27" eb="29">
      <t>シセツ</t>
    </rPh>
    <rPh sb="30" eb="32">
      <t>ゲンカ</t>
    </rPh>
    <rPh sb="32" eb="34">
      <t>ショウキャク</t>
    </rPh>
    <rPh sb="35" eb="37">
      <t>シンコウ</t>
    </rPh>
    <rPh sb="40" eb="42">
      <t>ジョウショウ</t>
    </rPh>
    <rPh sb="42" eb="44">
      <t>ケイコウ</t>
    </rPh>
    <rPh sb="52" eb="54">
      <t>ヘイセイ</t>
    </rPh>
    <rPh sb="56" eb="58">
      <t>ネンド</t>
    </rPh>
    <rPh sb="59" eb="62">
      <t>ロウキュウカ</t>
    </rPh>
    <rPh sb="64" eb="66">
      <t>セツビ</t>
    </rPh>
    <rPh sb="67" eb="70">
      <t>ダイキボ</t>
    </rPh>
    <rPh sb="71" eb="73">
      <t>コウシン</t>
    </rPh>
    <rPh sb="74" eb="75">
      <t>オコナ</t>
    </rPh>
    <rPh sb="82" eb="84">
      <t>ゲンショウ</t>
    </rPh>
    <rPh sb="94" eb="96">
      <t>カンロ</t>
    </rPh>
    <rPh sb="96" eb="98">
      <t>ケイネン</t>
    </rPh>
    <rPh sb="98" eb="101">
      <t>ヘンカリツ</t>
    </rPh>
    <rPh sb="103" eb="105">
      <t>カンロ</t>
    </rPh>
    <rPh sb="105" eb="107">
      <t>ケイネン</t>
    </rPh>
    <rPh sb="107" eb="109">
      <t>ヘンカ</t>
    </rPh>
    <rPh sb="109" eb="110">
      <t>リツ</t>
    </rPh>
    <rPh sb="112" eb="114">
      <t>ルイジ</t>
    </rPh>
    <rPh sb="114" eb="116">
      <t>ダンタイ</t>
    </rPh>
    <rPh sb="117" eb="119">
      <t>ゼンコク</t>
    </rPh>
    <rPh sb="119" eb="121">
      <t>ヘイキン</t>
    </rPh>
    <rPh sb="122" eb="124">
      <t>ヒカク</t>
    </rPh>
    <rPh sb="127" eb="129">
      <t>シタマワ</t>
    </rPh>
    <rPh sb="136" eb="138">
      <t>ケイネン</t>
    </rPh>
    <rPh sb="139" eb="141">
      <t>ジョウショウ</t>
    </rPh>
    <rPh sb="141" eb="142">
      <t>リツ</t>
    </rPh>
    <rPh sb="143" eb="146">
      <t>ヒカクテキ</t>
    </rPh>
    <rPh sb="146" eb="147">
      <t>ユル</t>
    </rPh>
    <rPh sb="157" eb="159">
      <t>コンゴ</t>
    </rPh>
    <rPh sb="160" eb="162">
      <t>ジョウショウ</t>
    </rPh>
    <rPh sb="162" eb="164">
      <t>ケイコウ</t>
    </rPh>
    <rPh sb="168" eb="170">
      <t>ミコ</t>
    </rPh>
    <rPh sb="176" eb="178">
      <t>カンロ</t>
    </rPh>
    <rPh sb="178" eb="180">
      <t>コウシン</t>
    </rPh>
    <rPh sb="180" eb="181">
      <t>リツ</t>
    </rPh>
    <rPh sb="183" eb="185">
      <t>ヘイセイ</t>
    </rPh>
    <rPh sb="187" eb="189">
      <t>ネンド</t>
    </rPh>
    <rPh sb="189" eb="191">
      <t>イコウ</t>
    </rPh>
    <rPh sb="192" eb="194">
      <t>カンロ</t>
    </rPh>
    <rPh sb="194" eb="196">
      <t>コウシン</t>
    </rPh>
    <rPh sb="198" eb="200">
      <t>トウシ</t>
    </rPh>
    <rPh sb="201" eb="203">
      <t>ゲンショウ</t>
    </rPh>
    <rPh sb="211" eb="213">
      <t>カンロ</t>
    </rPh>
    <rPh sb="213" eb="215">
      <t>コウシン</t>
    </rPh>
    <rPh sb="215" eb="216">
      <t>リツ</t>
    </rPh>
    <rPh sb="217" eb="219">
      <t>テイカ</t>
    </rPh>
    <rPh sb="219" eb="221">
      <t>ケイコウ</t>
    </rPh>
    <rPh sb="225" eb="227">
      <t>ルイジ</t>
    </rPh>
    <rPh sb="227" eb="229">
      <t>ダンタイ</t>
    </rPh>
    <rPh sb="230" eb="232">
      <t>ゼンコク</t>
    </rPh>
    <rPh sb="232" eb="234">
      <t>ヘイキン</t>
    </rPh>
    <rPh sb="236" eb="238">
      <t>ヒカク</t>
    </rPh>
    <rPh sb="243" eb="245">
      <t>シタマワ</t>
    </rPh>
    <rPh sb="246" eb="248">
      <t>スイジュン</t>
    </rPh>
    <phoneticPr fontId="4"/>
  </si>
  <si>
    <t>　経営の健全性や安定性、効率性を示す指標は、類似団体・全国平均と比較しても著しく悪化しているものはなく、概ね良好な事業運営が実現されている。
　一方、事業継続に必要な設備や施設の更新率等を示す指標に目を転じると、類似団体・全国平均と比較し、施設や設備の更新や改修に十分な投資がなされていない状況である。
　人口の減少や節水意識の高まりにより、給水収益の増加が見込めない状況にあっても、経営の安定化を図りつつ、老朽化した施設の更新や耐震化等を着実に推し進めていく必要がある。</t>
    <rPh sb="1" eb="3">
      <t>ケイエイ</t>
    </rPh>
    <rPh sb="4" eb="7">
      <t>ケンゼンセイ</t>
    </rPh>
    <rPh sb="8" eb="11">
      <t>アンテイセイ</t>
    </rPh>
    <rPh sb="12" eb="15">
      <t>コウリツセイ</t>
    </rPh>
    <rPh sb="16" eb="17">
      <t>シメ</t>
    </rPh>
    <rPh sb="18" eb="20">
      <t>シヒョウ</t>
    </rPh>
    <rPh sb="22" eb="24">
      <t>ルイジ</t>
    </rPh>
    <rPh sb="24" eb="26">
      <t>ダンタイ</t>
    </rPh>
    <rPh sb="27" eb="29">
      <t>ゼンコク</t>
    </rPh>
    <rPh sb="29" eb="31">
      <t>ヘイキン</t>
    </rPh>
    <rPh sb="32" eb="34">
      <t>ヒカク</t>
    </rPh>
    <rPh sb="37" eb="38">
      <t>イチジル</t>
    </rPh>
    <rPh sb="40" eb="42">
      <t>アッカ</t>
    </rPh>
    <rPh sb="52" eb="53">
      <t>オオム</t>
    </rPh>
    <rPh sb="54" eb="56">
      <t>リョウコウ</t>
    </rPh>
    <rPh sb="57" eb="59">
      <t>ジギョウ</t>
    </rPh>
    <rPh sb="59" eb="61">
      <t>ウンエイ</t>
    </rPh>
    <rPh sb="62" eb="64">
      <t>ジツゲン</t>
    </rPh>
    <rPh sb="72" eb="74">
      <t>イッポウ</t>
    </rPh>
    <rPh sb="75" eb="77">
      <t>ジギョウ</t>
    </rPh>
    <rPh sb="77" eb="79">
      <t>ケイゾク</t>
    </rPh>
    <rPh sb="80" eb="82">
      <t>ヒツヨウ</t>
    </rPh>
    <rPh sb="83" eb="85">
      <t>セツビ</t>
    </rPh>
    <rPh sb="86" eb="88">
      <t>シセツ</t>
    </rPh>
    <rPh sb="91" eb="92">
      <t>リツ</t>
    </rPh>
    <rPh sb="92" eb="93">
      <t>トウ</t>
    </rPh>
    <rPh sb="94" eb="95">
      <t>シメ</t>
    </rPh>
    <rPh sb="96" eb="98">
      <t>シヒョウ</t>
    </rPh>
    <rPh sb="99" eb="100">
      <t>メ</t>
    </rPh>
    <rPh sb="101" eb="102">
      <t>テン</t>
    </rPh>
    <rPh sb="106" eb="108">
      <t>ルイジ</t>
    </rPh>
    <rPh sb="108" eb="110">
      <t>ダンタイ</t>
    </rPh>
    <rPh sb="111" eb="113">
      <t>ゼンコク</t>
    </rPh>
    <rPh sb="113" eb="115">
      <t>ヘイキン</t>
    </rPh>
    <rPh sb="116" eb="118">
      <t>ヒカク</t>
    </rPh>
    <rPh sb="120" eb="122">
      <t>シセツ</t>
    </rPh>
    <rPh sb="123" eb="125">
      <t>セツビ</t>
    </rPh>
    <rPh sb="126" eb="128">
      <t>コウシン</t>
    </rPh>
    <rPh sb="129" eb="131">
      <t>カイシュウ</t>
    </rPh>
    <rPh sb="132" eb="134">
      <t>ジュウブン</t>
    </rPh>
    <rPh sb="135" eb="137">
      <t>トウシ</t>
    </rPh>
    <rPh sb="145" eb="147">
      <t>ジョウキョウ</t>
    </rPh>
    <rPh sb="153" eb="155">
      <t>ジンコウ</t>
    </rPh>
    <rPh sb="156" eb="158">
      <t>ゲンショウ</t>
    </rPh>
    <rPh sb="159" eb="161">
      <t>セッスイ</t>
    </rPh>
    <rPh sb="161" eb="163">
      <t>イシキ</t>
    </rPh>
    <rPh sb="164" eb="165">
      <t>タカ</t>
    </rPh>
    <rPh sb="171" eb="173">
      <t>キュウスイ</t>
    </rPh>
    <rPh sb="173" eb="175">
      <t>シュウエキ</t>
    </rPh>
    <rPh sb="176" eb="178">
      <t>ゾウカ</t>
    </rPh>
    <rPh sb="179" eb="181">
      <t>ミコ</t>
    </rPh>
    <rPh sb="184" eb="186">
      <t>ジョウキョウ</t>
    </rPh>
    <rPh sb="192" eb="194">
      <t>ケイエイ</t>
    </rPh>
    <rPh sb="195" eb="198">
      <t>アンテイカ</t>
    </rPh>
    <rPh sb="199" eb="200">
      <t>ハカ</t>
    </rPh>
    <rPh sb="209" eb="211">
      <t>シセツ</t>
    </rPh>
    <rPh sb="212" eb="214">
      <t>コウシン</t>
    </rPh>
    <rPh sb="215" eb="217">
      <t>タイシン</t>
    </rPh>
    <rPh sb="217" eb="218">
      <t>カ</t>
    </rPh>
    <rPh sb="218" eb="219">
      <t>トウ</t>
    </rPh>
    <rPh sb="220" eb="222">
      <t>チャクジツ</t>
    </rPh>
    <rPh sb="223" eb="224">
      <t>オ</t>
    </rPh>
    <rPh sb="225" eb="226">
      <t>スス</t>
    </rPh>
    <rPh sb="230" eb="232">
      <t>ヒツヨウ</t>
    </rPh>
    <phoneticPr fontId="4"/>
  </si>
  <si>
    <t>非設置</t>
    <rPh sb="0" eb="1">
      <t>ヒ</t>
    </rPh>
    <rPh sb="1" eb="3">
      <t>セッチ</t>
    </rPh>
    <phoneticPr fontId="4"/>
  </si>
  <si>
    <t>①経常収支比率
　経常収支比率は、平成24年度より上昇傾向にあり良好な状況である。これは、企業債の借入を抑制していることにより支払利息が減少していることに加え、加入金等の営業収益が堅調に推移したことによるものである。
③流動比率
　流動比率は、類似団体・全国平均との比較においては下回っているものの、本市は200％を超えており経営の安定性が確保されている。
④企業債残高対給水収益比率
　企業債残高対給水収益比率は、企業債残高の減少により改善傾向にあり、類似団体・全国平均との比較においても下回っている状況である。
⑤料金回収率、
　料金回収率は、類似団体・全国平均を上回っており、健全な事業運営が行われている。
⑥給水原価
　給水原価は、経費の節減等、効率的な事業運営に努めたことにより減少傾向にあり、類似団体・全国平均を大きく下回っている。
⑦施設利用率
　施設利用率は、類似団体・全国平均を下回っており、前年度と比較し一日平均配水量が減少したことにより低下している。
⑧有収率
　有収率は、継続的な漏水調査や漏水修繕等の実施により、類似団体・全国平均を上回ることとなった。</t>
    <rPh sb="1" eb="3">
      <t>ケイジョウ</t>
    </rPh>
    <rPh sb="3" eb="5">
      <t>シュウシ</t>
    </rPh>
    <rPh sb="5" eb="7">
      <t>ヒリツ</t>
    </rPh>
    <rPh sb="9" eb="11">
      <t>ケイジョウ</t>
    </rPh>
    <rPh sb="11" eb="13">
      <t>シュウシ</t>
    </rPh>
    <rPh sb="13" eb="15">
      <t>ヒリツ</t>
    </rPh>
    <rPh sb="17" eb="19">
      <t>ヘイセイ</t>
    </rPh>
    <rPh sb="21" eb="23">
      <t>ネンド</t>
    </rPh>
    <rPh sb="25" eb="27">
      <t>ジョウショウ</t>
    </rPh>
    <rPh sb="27" eb="29">
      <t>ケイコウ</t>
    </rPh>
    <rPh sb="32" eb="34">
      <t>リョウコウ</t>
    </rPh>
    <rPh sb="35" eb="37">
      <t>ジョウキョウ</t>
    </rPh>
    <rPh sb="45" eb="47">
      <t>キギョウ</t>
    </rPh>
    <rPh sb="47" eb="48">
      <t>サイ</t>
    </rPh>
    <rPh sb="49" eb="51">
      <t>カリイレ</t>
    </rPh>
    <rPh sb="52" eb="54">
      <t>ヨクセイ</t>
    </rPh>
    <rPh sb="63" eb="65">
      <t>シハライ</t>
    </rPh>
    <rPh sb="65" eb="67">
      <t>リソク</t>
    </rPh>
    <rPh sb="68" eb="70">
      <t>ゲンショウ</t>
    </rPh>
    <rPh sb="77" eb="78">
      <t>クワ</t>
    </rPh>
    <rPh sb="80" eb="82">
      <t>カニュウ</t>
    </rPh>
    <rPh sb="82" eb="83">
      <t>キン</t>
    </rPh>
    <rPh sb="83" eb="84">
      <t>トウ</t>
    </rPh>
    <rPh sb="85" eb="87">
      <t>エイギョウ</t>
    </rPh>
    <rPh sb="87" eb="89">
      <t>シュウエキ</t>
    </rPh>
    <rPh sb="90" eb="92">
      <t>ケンチョウ</t>
    </rPh>
    <rPh sb="93" eb="95">
      <t>スイイ</t>
    </rPh>
    <rPh sb="110" eb="112">
      <t>リュウドウ</t>
    </rPh>
    <rPh sb="112" eb="114">
      <t>ヒリツ</t>
    </rPh>
    <rPh sb="116" eb="118">
      <t>リュウドウ</t>
    </rPh>
    <rPh sb="118" eb="120">
      <t>ヒリツ</t>
    </rPh>
    <rPh sb="122" eb="124">
      <t>ルイジ</t>
    </rPh>
    <rPh sb="124" eb="126">
      <t>ダンタイ</t>
    </rPh>
    <rPh sb="127" eb="129">
      <t>ゼンコク</t>
    </rPh>
    <rPh sb="129" eb="131">
      <t>ヘイキン</t>
    </rPh>
    <rPh sb="133" eb="135">
      <t>ヒカク</t>
    </rPh>
    <rPh sb="140" eb="142">
      <t>シタマワ</t>
    </rPh>
    <rPh sb="150" eb="151">
      <t>ホン</t>
    </rPh>
    <rPh sb="151" eb="152">
      <t>シ</t>
    </rPh>
    <rPh sb="158" eb="159">
      <t>コ</t>
    </rPh>
    <rPh sb="163" eb="165">
      <t>ケイエイ</t>
    </rPh>
    <rPh sb="166" eb="169">
      <t>アンテイセイ</t>
    </rPh>
    <rPh sb="170" eb="172">
      <t>カクホ</t>
    </rPh>
    <rPh sb="180" eb="182">
      <t>キギョウ</t>
    </rPh>
    <rPh sb="182" eb="183">
      <t>サイ</t>
    </rPh>
    <rPh sb="183" eb="185">
      <t>ザンダカ</t>
    </rPh>
    <rPh sb="185" eb="186">
      <t>タイ</t>
    </rPh>
    <rPh sb="186" eb="188">
      <t>キュウスイ</t>
    </rPh>
    <rPh sb="188" eb="190">
      <t>シュウエキ</t>
    </rPh>
    <rPh sb="190" eb="192">
      <t>ヒリツ</t>
    </rPh>
    <rPh sb="194" eb="196">
      <t>キギョウ</t>
    </rPh>
    <rPh sb="196" eb="197">
      <t>サイ</t>
    </rPh>
    <rPh sb="197" eb="199">
      <t>ザンダカ</t>
    </rPh>
    <rPh sb="199" eb="200">
      <t>タイ</t>
    </rPh>
    <rPh sb="200" eb="202">
      <t>キュウスイ</t>
    </rPh>
    <rPh sb="202" eb="204">
      <t>シュウエキ</t>
    </rPh>
    <rPh sb="204" eb="206">
      <t>ヒリツ</t>
    </rPh>
    <rPh sb="208" eb="210">
      <t>キギョウ</t>
    </rPh>
    <rPh sb="210" eb="211">
      <t>サイ</t>
    </rPh>
    <rPh sb="211" eb="213">
      <t>ザンダカ</t>
    </rPh>
    <rPh sb="214" eb="216">
      <t>ゲンショウ</t>
    </rPh>
    <rPh sb="219" eb="221">
      <t>カイゼン</t>
    </rPh>
    <rPh sb="221" eb="223">
      <t>ケイコウ</t>
    </rPh>
    <rPh sb="227" eb="229">
      <t>ルイジ</t>
    </rPh>
    <rPh sb="229" eb="231">
      <t>ダンタイ</t>
    </rPh>
    <rPh sb="232" eb="234">
      <t>ゼンコク</t>
    </rPh>
    <rPh sb="234" eb="236">
      <t>ヘイキン</t>
    </rPh>
    <rPh sb="238" eb="240">
      <t>ヒカク</t>
    </rPh>
    <rPh sb="245" eb="247">
      <t>シタマワ</t>
    </rPh>
    <rPh sb="251" eb="253">
      <t>ジョウキョウ</t>
    </rPh>
    <rPh sb="259" eb="261">
      <t>リョウキン</t>
    </rPh>
    <rPh sb="261" eb="263">
      <t>カイシュウ</t>
    </rPh>
    <rPh sb="263" eb="264">
      <t>リツ</t>
    </rPh>
    <rPh sb="267" eb="269">
      <t>リョウキン</t>
    </rPh>
    <rPh sb="269" eb="271">
      <t>カイシュウ</t>
    </rPh>
    <rPh sb="271" eb="272">
      <t>リツ</t>
    </rPh>
    <rPh sb="274" eb="276">
      <t>ルイジ</t>
    </rPh>
    <rPh sb="276" eb="278">
      <t>ダンタイ</t>
    </rPh>
    <rPh sb="279" eb="281">
      <t>ゼンコク</t>
    </rPh>
    <rPh sb="281" eb="283">
      <t>ヘイキン</t>
    </rPh>
    <rPh sb="284" eb="286">
      <t>ウワマワ</t>
    </rPh>
    <rPh sb="291" eb="293">
      <t>ケンゼン</t>
    </rPh>
    <rPh sb="294" eb="296">
      <t>ジギョウ</t>
    </rPh>
    <rPh sb="296" eb="298">
      <t>ウンエイ</t>
    </rPh>
    <rPh sb="299" eb="300">
      <t>オコナ</t>
    </rPh>
    <rPh sb="308" eb="310">
      <t>キュウスイ</t>
    </rPh>
    <rPh sb="310" eb="312">
      <t>ゲンカ</t>
    </rPh>
    <rPh sb="314" eb="316">
      <t>キュウスイ</t>
    </rPh>
    <rPh sb="316" eb="318">
      <t>ゲンカ</t>
    </rPh>
    <rPh sb="320" eb="322">
      <t>ケイヒ</t>
    </rPh>
    <rPh sb="323" eb="326">
      <t>セツゲントウ</t>
    </rPh>
    <rPh sb="327" eb="330">
      <t>コウリツテキ</t>
    </rPh>
    <rPh sb="331" eb="333">
      <t>ジギョウ</t>
    </rPh>
    <rPh sb="333" eb="335">
      <t>ウンエイ</t>
    </rPh>
    <rPh sb="336" eb="337">
      <t>ツト</t>
    </rPh>
    <rPh sb="344" eb="346">
      <t>ゲンショウ</t>
    </rPh>
    <rPh sb="346" eb="348">
      <t>ケイコウ</t>
    </rPh>
    <rPh sb="352" eb="354">
      <t>ルイジ</t>
    </rPh>
    <rPh sb="354" eb="356">
      <t>ダンタイ</t>
    </rPh>
    <rPh sb="357" eb="359">
      <t>ゼンコク</t>
    </rPh>
    <rPh sb="359" eb="361">
      <t>ヘイキン</t>
    </rPh>
    <rPh sb="362" eb="363">
      <t>オオ</t>
    </rPh>
    <rPh sb="365" eb="367">
      <t>シタマワ</t>
    </rPh>
    <rPh sb="374" eb="376">
      <t>シセツ</t>
    </rPh>
    <rPh sb="376" eb="379">
      <t>リヨウリツ</t>
    </rPh>
    <rPh sb="405" eb="408">
      <t>ゼンネンド</t>
    </rPh>
    <rPh sb="409" eb="411">
      <t>ヒカク</t>
    </rPh>
    <rPh sb="412" eb="414">
      <t>イチニチ</t>
    </rPh>
    <rPh sb="414" eb="416">
      <t>ヘイキン</t>
    </rPh>
    <rPh sb="416" eb="418">
      <t>ハイスイ</t>
    </rPh>
    <rPh sb="418" eb="419">
      <t>リョウ</t>
    </rPh>
    <rPh sb="420" eb="422">
      <t>ゲンショウ</t>
    </rPh>
    <rPh sb="429" eb="431">
      <t>テイカ</t>
    </rPh>
    <rPh sb="438" eb="439">
      <t>ユウ</t>
    </rPh>
    <rPh sb="439" eb="440">
      <t>シュウ</t>
    </rPh>
    <rPh sb="440" eb="441">
      <t>リツ</t>
    </rPh>
    <rPh sb="443" eb="444">
      <t>ユウ</t>
    </rPh>
    <rPh sb="444" eb="445">
      <t>シュウ</t>
    </rPh>
    <rPh sb="445" eb="446">
      <t>リツ</t>
    </rPh>
    <rPh sb="448" eb="451">
      <t>ケイゾクテキ</t>
    </rPh>
    <rPh sb="452" eb="454">
      <t>ロウスイ</t>
    </rPh>
    <rPh sb="454" eb="456">
      <t>チョウサ</t>
    </rPh>
    <rPh sb="457" eb="459">
      <t>ロウスイ</t>
    </rPh>
    <rPh sb="459" eb="461">
      <t>シュウゼン</t>
    </rPh>
    <rPh sb="461" eb="462">
      <t>トウ</t>
    </rPh>
    <rPh sb="463" eb="465">
      <t>ジッシ</t>
    </rPh>
    <rPh sb="469" eb="471">
      <t>ルイジ</t>
    </rPh>
    <rPh sb="471" eb="473">
      <t>ダンタイ</t>
    </rPh>
    <rPh sb="474" eb="476">
      <t>ゼンコク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</si>
</sst>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0.49</c:v>
                </c:pt>
                <c:pt idx="1">
                  <c:v>0.33</c:v>
                </c:pt>
                <c:pt idx="2">
                  <c:v>0.18</c:v>
                </c:pt>
                <c:pt idx="3">
                  <c:v>0.19</c:v>
                </c:pt>
                <c:pt idx="4">
                  <c:v>0.2</c:v>
                </c:pt>
              </c:numCache>
            </c:numRef>
          </c:val>
        </c:ser>
        <c:dLbls>
          <c:showLegendKey val="0"/>
          <c:showVal val="0"/>
          <c:showCatName val="0"/>
          <c:showSerName val="0"/>
          <c:showPercent val="0"/>
          <c:showBubbleSize val="0"/>
        </c:dLbls>
        <c:gapWidth val="150"/>
        <c:axId val="376636528"/>
        <c:axId val="37663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376636528"/>
        <c:axId val="376636920"/>
      </c:lineChart>
      <c:dateAx>
        <c:axId val="376636528"/>
        <c:scaling>
          <c:orientation val="minMax"/>
        </c:scaling>
        <c:delete val="1"/>
        <c:axPos val="b"/>
        <c:numFmt formatCode="ge" sourceLinked="1"/>
        <c:majorTickMark val="none"/>
        <c:minorTickMark val="none"/>
        <c:tickLblPos val="none"/>
        <c:crossAx val="376636920"/>
        <c:crosses val="autoZero"/>
        <c:auto val="1"/>
        <c:lblOffset val="100"/>
        <c:baseTimeUnit val="years"/>
      </c:dateAx>
      <c:valAx>
        <c:axId val="37663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63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63.72</c:v>
                </c:pt>
                <c:pt idx="1">
                  <c:v>60.41</c:v>
                </c:pt>
                <c:pt idx="2">
                  <c:v>58.03</c:v>
                </c:pt>
                <c:pt idx="3">
                  <c:v>58.46</c:v>
                </c:pt>
                <c:pt idx="4">
                  <c:v>58.4</c:v>
                </c:pt>
              </c:numCache>
            </c:numRef>
          </c:val>
        </c:ser>
        <c:dLbls>
          <c:showLegendKey val="0"/>
          <c:showVal val="0"/>
          <c:showCatName val="0"/>
          <c:showSerName val="0"/>
          <c:showPercent val="0"/>
          <c:showBubbleSize val="0"/>
        </c:dLbls>
        <c:gapWidth val="150"/>
        <c:axId val="437084648"/>
        <c:axId val="43293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437084648"/>
        <c:axId val="432935024"/>
      </c:lineChart>
      <c:dateAx>
        <c:axId val="437084648"/>
        <c:scaling>
          <c:orientation val="minMax"/>
        </c:scaling>
        <c:delete val="1"/>
        <c:axPos val="b"/>
        <c:numFmt formatCode="ge" sourceLinked="1"/>
        <c:majorTickMark val="none"/>
        <c:minorTickMark val="none"/>
        <c:tickLblPos val="none"/>
        <c:crossAx val="432935024"/>
        <c:crosses val="autoZero"/>
        <c:auto val="1"/>
        <c:lblOffset val="100"/>
        <c:baseTimeUnit val="years"/>
      </c:dateAx>
      <c:valAx>
        <c:axId val="43293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08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86.94</c:v>
                </c:pt>
                <c:pt idx="1">
                  <c:v>90.1</c:v>
                </c:pt>
                <c:pt idx="2">
                  <c:v>89.84</c:v>
                </c:pt>
                <c:pt idx="3">
                  <c:v>90.03</c:v>
                </c:pt>
                <c:pt idx="4">
                  <c:v>90.98</c:v>
                </c:pt>
              </c:numCache>
            </c:numRef>
          </c:val>
        </c:ser>
        <c:dLbls>
          <c:showLegendKey val="0"/>
          <c:showVal val="0"/>
          <c:showCatName val="0"/>
          <c:showSerName val="0"/>
          <c:showPercent val="0"/>
          <c:showBubbleSize val="0"/>
        </c:dLbls>
        <c:gapWidth val="150"/>
        <c:axId val="432936200"/>
        <c:axId val="43293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432936200"/>
        <c:axId val="432936592"/>
      </c:lineChart>
      <c:dateAx>
        <c:axId val="432936200"/>
        <c:scaling>
          <c:orientation val="minMax"/>
        </c:scaling>
        <c:delete val="1"/>
        <c:axPos val="b"/>
        <c:numFmt formatCode="ge" sourceLinked="1"/>
        <c:majorTickMark val="none"/>
        <c:minorTickMark val="none"/>
        <c:tickLblPos val="none"/>
        <c:crossAx val="432936592"/>
        <c:crosses val="autoZero"/>
        <c:auto val="1"/>
        <c:lblOffset val="100"/>
        <c:baseTimeUnit val="years"/>
      </c:dateAx>
      <c:valAx>
        <c:axId val="43293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93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107.91</c:v>
                </c:pt>
                <c:pt idx="1">
                  <c:v>111.97</c:v>
                </c:pt>
                <c:pt idx="2">
                  <c:v>113.31</c:v>
                </c:pt>
                <c:pt idx="3">
                  <c:v>114.26</c:v>
                </c:pt>
                <c:pt idx="4">
                  <c:v>119.09</c:v>
                </c:pt>
              </c:numCache>
            </c:numRef>
          </c:val>
        </c:ser>
        <c:dLbls>
          <c:showLegendKey val="0"/>
          <c:showVal val="0"/>
          <c:showCatName val="0"/>
          <c:showSerName val="0"/>
          <c:showPercent val="0"/>
          <c:showBubbleSize val="0"/>
        </c:dLbls>
        <c:gapWidth val="150"/>
        <c:axId val="376638096"/>
        <c:axId val="37177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376638096"/>
        <c:axId val="371775088"/>
      </c:lineChart>
      <c:dateAx>
        <c:axId val="376638096"/>
        <c:scaling>
          <c:orientation val="minMax"/>
        </c:scaling>
        <c:delete val="1"/>
        <c:axPos val="b"/>
        <c:numFmt formatCode="ge" sourceLinked="1"/>
        <c:majorTickMark val="none"/>
        <c:minorTickMark val="none"/>
        <c:tickLblPos val="none"/>
        <c:crossAx val="371775088"/>
        <c:crosses val="autoZero"/>
        <c:auto val="1"/>
        <c:lblOffset val="100"/>
        <c:baseTimeUnit val="years"/>
      </c:dateAx>
      <c:valAx>
        <c:axId val="371775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63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44.43</c:v>
                </c:pt>
                <c:pt idx="1">
                  <c:v>44.98</c:v>
                </c:pt>
                <c:pt idx="2">
                  <c:v>49.9</c:v>
                </c:pt>
                <c:pt idx="3">
                  <c:v>50.45</c:v>
                </c:pt>
                <c:pt idx="4">
                  <c:v>49.98</c:v>
                </c:pt>
              </c:numCache>
            </c:numRef>
          </c:val>
        </c:ser>
        <c:dLbls>
          <c:showLegendKey val="0"/>
          <c:showVal val="0"/>
          <c:showCatName val="0"/>
          <c:showSerName val="0"/>
          <c:showPercent val="0"/>
          <c:showBubbleSize val="0"/>
        </c:dLbls>
        <c:gapWidth val="150"/>
        <c:axId val="436189240"/>
        <c:axId val="43618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436189240"/>
        <c:axId val="436189632"/>
      </c:lineChart>
      <c:dateAx>
        <c:axId val="436189240"/>
        <c:scaling>
          <c:orientation val="minMax"/>
        </c:scaling>
        <c:delete val="1"/>
        <c:axPos val="b"/>
        <c:numFmt formatCode="ge" sourceLinked="1"/>
        <c:majorTickMark val="none"/>
        <c:minorTickMark val="none"/>
        <c:tickLblPos val="none"/>
        <c:crossAx val="436189632"/>
        <c:crosses val="autoZero"/>
        <c:auto val="1"/>
        <c:lblOffset val="100"/>
        <c:baseTimeUnit val="years"/>
      </c:dateAx>
      <c:valAx>
        <c:axId val="4361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18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3.22</c:v>
                </c:pt>
                <c:pt idx="1">
                  <c:v>3.4</c:v>
                </c:pt>
                <c:pt idx="2">
                  <c:v>4.87</c:v>
                </c:pt>
                <c:pt idx="3">
                  <c:v>5.46</c:v>
                </c:pt>
                <c:pt idx="4">
                  <c:v>6.46</c:v>
                </c:pt>
              </c:numCache>
            </c:numRef>
          </c:val>
        </c:ser>
        <c:dLbls>
          <c:showLegendKey val="0"/>
          <c:showVal val="0"/>
          <c:showCatName val="0"/>
          <c:showSerName val="0"/>
          <c:showPercent val="0"/>
          <c:showBubbleSize val="0"/>
        </c:dLbls>
        <c:gapWidth val="150"/>
        <c:axId val="436190808"/>
        <c:axId val="43619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436190808"/>
        <c:axId val="436191200"/>
      </c:lineChart>
      <c:dateAx>
        <c:axId val="436190808"/>
        <c:scaling>
          <c:orientation val="minMax"/>
        </c:scaling>
        <c:delete val="1"/>
        <c:axPos val="b"/>
        <c:numFmt formatCode="ge" sourceLinked="1"/>
        <c:majorTickMark val="none"/>
        <c:minorTickMark val="none"/>
        <c:tickLblPos val="none"/>
        <c:crossAx val="436191200"/>
        <c:crosses val="autoZero"/>
        <c:auto val="1"/>
        <c:lblOffset val="100"/>
        <c:baseTimeUnit val="years"/>
      </c:dateAx>
      <c:valAx>
        <c:axId val="4361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19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6192376"/>
        <c:axId val="43697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436192376"/>
        <c:axId val="436970496"/>
      </c:lineChart>
      <c:dateAx>
        <c:axId val="436192376"/>
        <c:scaling>
          <c:orientation val="minMax"/>
        </c:scaling>
        <c:delete val="1"/>
        <c:axPos val="b"/>
        <c:numFmt formatCode="ge" sourceLinked="1"/>
        <c:majorTickMark val="none"/>
        <c:minorTickMark val="none"/>
        <c:tickLblPos val="none"/>
        <c:crossAx val="436970496"/>
        <c:crosses val="autoZero"/>
        <c:auto val="1"/>
        <c:lblOffset val="100"/>
        <c:baseTimeUnit val="years"/>
      </c:dateAx>
      <c:valAx>
        <c:axId val="436970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619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1012.2</c:v>
                </c:pt>
                <c:pt idx="1">
                  <c:v>1050.69</c:v>
                </c:pt>
                <c:pt idx="2">
                  <c:v>233.56</c:v>
                </c:pt>
                <c:pt idx="3">
                  <c:v>203.96</c:v>
                </c:pt>
                <c:pt idx="4">
                  <c:v>218.83</c:v>
                </c:pt>
              </c:numCache>
            </c:numRef>
          </c:val>
        </c:ser>
        <c:dLbls>
          <c:showLegendKey val="0"/>
          <c:showVal val="0"/>
          <c:showCatName val="0"/>
          <c:showSerName val="0"/>
          <c:showPercent val="0"/>
          <c:showBubbleSize val="0"/>
        </c:dLbls>
        <c:gapWidth val="150"/>
        <c:axId val="436972064"/>
        <c:axId val="43697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436972064"/>
        <c:axId val="436972456"/>
      </c:lineChart>
      <c:dateAx>
        <c:axId val="436972064"/>
        <c:scaling>
          <c:orientation val="minMax"/>
        </c:scaling>
        <c:delete val="1"/>
        <c:axPos val="b"/>
        <c:numFmt formatCode="ge" sourceLinked="1"/>
        <c:majorTickMark val="none"/>
        <c:minorTickMark val="none"/>
        <c:tickLblPos val="none"/>
        <c:crossAx val="436972456"/>
        <c:crosses val="autoZero"/>
        <c:auto val="1"/>
        <c:lblOffset val="100"/>
        <c:baseTimeUnit val="years"/>
      </c:dateAx>
      <c:valAx>
        <c:axId val="436972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69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324.07</c:v>
                </c:pt>
                <c:pt idx="1">
                  <c:v>297.37</c:v>
                </c:pt>
                <c:pt idx="2">
                  <c:v>287.69</c:v>
                </c:pt>
                <c:pt idx="3">
                  <c:v>260.61</c:v>
                </c:pt>
                <c:pt idx="4">
                  <c:v>257.04000000000002</c:v>
                </c:pt>
              </c:numCache>
            </c:numRef>
          </c:val>
        </c:ser>
        <c:dLbls>
          <c:showLegendKey val="0"/>
          <c:showVal val="0"/>
          <c:showCatName val="0"/>
          <c:showSerName val="0"/>
          <c:showPercent val="0"/>
          <c:showBubbleSize val="0"/>
        </c:dLbls>
        <c:gapWidth val="150"/>
        <c:axId val="436973632"/>
        <c:axId val="43697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436973632"/>
        <c:axId val="436974024"/>
      </c:lineChart>
      <c:dateAx>
        <c:axId val="436973632"/>
        <c:scaling>
          <c:orientation val="minMax"/>
        </c:scaling>
        <c:delete val="1"/>
        <c:axPos val="b"/>
        <c:numFmt formatCode="ge" sourceLinked="1"/>
        <c:majorTickMark val="none"/>
        <c:minorTickMark val="none"/>
        <c:tickLblPos val="none"/>
        <c:crossAx val="436974024"/>
        <c:crosses val="autoZero"/>
        <c:auto val="1"/>
        <c:lblOffset val="100"/>
        <c:baseTimeUnit val="years"/>
      </c:dateAx>
      <c:valAx>
        <c:axId val="436974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69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100.17</c:v>
                </c:pt>
                <c:pt idx="1">
                  <c:v>99.63</c:v>
                </c:pt>
                <c:pt idx="2">
                  <c:v>106.13</c:v>
                </c:pt>
                <c:pt idx="3">
                  <c:v>108.6</c:v>
                </c:pt>
                <c:pt idx="4">
                  <c:v>111.37</c:v>
                </c:pt>
              </c:numCache>
            </c:numRef>
          </c:val>
        </c:ser>
        <c:dLbls>
          <c:showLegendKey val="0"/>
          <c:showVal val="0"/>
          <c:showCatName val="0"/>
          <c:showSerName val="0"/>
          <c:showPercent val="0"/>
          <c:showBubbleSize val="0"/>
        </c:dLbls>
        <c:gapWidth val="150"/>
        <c:axId val="436971672"/>
        <c:axId val="43708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436971672"/>
        <c:axId val="437081904"/>
      </c:lineChart>
      <c:dateAx>
        <c:axId val="436971672"/>
        <c:scaling>
          <c:orientation val="minMax"/>
        </c:scaling>
        <c:delete val="1"/>
        <c:axPos val="b"/>
        <c:numFmt formatCode="ge" sourceLinked="1"/>
        <c:majorTickMark val="none"/>
        <c:minorTickMark val="none"/>
        <c:tickLblPos val="none"/>
        <c:crossAx val="437081904"/>
        <c:crosses val="autoZero"/>
        <c:auto val="1"/>
        <c:lblOffset val="100"/>
        <c:baseTimeUnit val="years"/>
      </c:dateAx>
      <c:valAx>
        <c:axId val="43708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97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123.04</c:v>
                </c:pt>
                <c:pt idx="1">
                  <c:v>124.36</c:v>
                </c:pt>
                <c:pt idx="2">
                  <c:v>115.91</c:v>
                </c:pt>
                <c:pt idx="3">
                  <c:v>113.99</c:v>
                </c:pt>
                <c:pt idx="4">
                  <c:v>111.92</c:v>
                </c:pt>
              </c:numCache>
            </c:numRef>
          </c:val>
        </c:ser>
        <c:dLbls>
          <c:showLegendKey val="0"/>
          <c:showVal val="0"/>
          <c:showCatName val="0"/>
          <c:showSerName val="0"/>
          <c:showPercent val="0"/>
          <c:showBubbleSize val="0"/>
        </c:dLbls>
        <c:gapWidth val="150"/>
        <c:axId val="437083080"/>
        <c:axId val="43708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437083080"/>
        <c:axId val="437083472"/>
      </c:lineChart>
      <c:dateAx>
        <c:axId val="437083080"/>
        <c:scaling>
          <c:orientation val="minMax"/>
        </c:scaling>
        <c:delete val="1"/>
        <c:axPos val="b"/>
        <c:numFmt formatCode="ge" sourceLinked="1"/>
        <c:majorTickMark val="none"/>
        <c:minorTickMark val="none"/>
        <c:tickLblPos val="none"/>
        <c:crossAx val="437083472"/>
        <c:crosses val="autoZero"/>
        <c:auto val="1"/>
        <c:lblOffset val="100"/>
        <c:baseTimeUnit val="years"/>
      </c:dateAx>
      <c:valAx>
        <c:axId val="43708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08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埼玉県　本庄市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118</v>
      </c>
      <c r="AE8" s="60"/>
      <c r="AF8" s="60"/>
      <c r="AG8" s="60"/>
      <c r="AH8" s="60"/>
      <c r="AI8" s="60"/>
      <c r="AJ8" s="60"/>
      <c r="AK8" s="5"/>
      <c r="AL8" s="61">
        <f>データ!$R$6</f>
        <v>78989</v>
      </c>
      <c r="AM8" s="61"/>
      <c r="AN8" s="61"/>
      <c r="AO8" s="61"/>
      <c r="AP8" s="61"/>
      <c r="AQ8" s="61"/>
      <c r="AR8" s="61"/>
      <c r="AS8" s="61"/>
      <c r="AT8" s="51">
        <f>データ!$S$6</f>
        <v>89.69</v>
      </c>
      <c r="AU8" s="52"/>
      <c r="AV8" s="52"/>
      <c r="AW8" s="52"/>
      <c r="AX8" s="52"/>
      <c r="AY8" s="52"/>
      <c r="AZ8" s="52"/>
      <c r="BA8" s="52"/>
      <c r="BB8" s="53">
        <f>データ!$T$6</f>
        <v>880.69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75.08</v>
      </c>
      <c r="J10" s="52"/>
      <c r="K10" s="52"/>
      <c r="L10" s="52"/>
      <c r="M10" s="52"/>
      <c r="N10" s="52"/>
      <c r="O10" s="64"/>
      <c r="P10" s="53">
        <f>データ!$P$6</f>
        <v>99.78</v>
      </c>
      <c r="Q10" s="53"/>
      <c r="R10" s="53"/>
      <c r="S10" s="53"/>
      <c r="T10" s="53"/>
      <c r="U10" s="53"/>
      <c r="V10" s="53"/>
      <c r="W10" s="61">
        <f>データ!$Q$6</f>
        <v>1868</v>
      </c>
      <c r="X10" s="61"/>
      <c r="Y10" s="61"/>
      <c r="Z10" s="61"/>
      <c r="AA10" s="61"/>
      <c r="AB10" s="61"/>
      <c r="AC10" s="61"/>
      <c r="AD10" s="2"/>
      <c r="AE10" s="2"/>
      <c r="AF10" s="2"/>
      <c r="AG10" s="2"/>
      <c r="AH10" s="5"/>
      <c r="AI10" s="5"/>
      <c r="AJ10" s="5"/>
      <c r="AK10" s="5"/>
      <c r="AL10" s="61">
        <f>データ!$U$6</f>
        <v>79117</v>
      </c>
      <c r="AM10" s="61"/>
      <c r="AN10" s="61"/>
      <c r="AO10" s="61"/>
      <c r="AP10" s="61"/>
      <c r="AQ10" s="61"/>
      <c r="AR10" s="61"/>
      <c r="AS10" s="61"/>
      <c r="AT10" s="51">
        <f>データ!$V$6</f>
        <v>72.94</v>
      </c>
      <c r="AU10" s="52"/>
      <c r="AV10" s="52"/>
      <c r="AW10" s="52"/>
      <c r="AX10" s="52"/>
      <c r="AY10" s="52"/>
      <c r="AZ10" s="52"/>
      <c r="BA10" s="52"/>
      <c r="BB10" s="53">
        <f>データ!$W$6</f>
        <v>1084.69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112119</v>
      </c>
      <c r="D6" s="34">
        <f t="shared" si="3"/>
        <v>46</v>
      </c>
      <c r="E6" s="34">
        <f t="shared" si="3"/>
        <v>1</v>
      </c>
      <c r="F6" s="34">
        <f t="shared" si="3"/>
        <v>0</v>
      </c>
      <c r="G6" s="34">
        <f t="shared" si="3"/>
        <v>1</v>
      </c>
      <c r="H6" s="34" t="str">
        <f t="shared" si="3"/>
        <v>埼玉県　本庄市</v>
      </c>
      <c r="I6" s="34" t="str">
        <f t="shared" si="3"/>
        <v>法適用</v>
      </c>
      <c r="J6" s="34" t="str">
        <f t="shared" si="3"/>
        <v>水道事業</v>
      </c>
      <c r="K6" s="34" t="str">
        <f t="shared" si="3"/>
        <v>末端給水事業</v>
      </c>
      <c r="L6" s="34" t="str">
        <f t="shared" si="3"/>
        <v>A4</v>
      </c>
      <c r="M6" s="34">
        <f t="shared" si="3"/>
        <v>0</v>
      </c>
      <c r="N6" s="35" t="str">
        <f t="shared" si="3"/>
        <v>-</v>
      </c>
      <c r="O6" s="35">
        <f t="shared" si="3"/>
        <v>75.08</v>
      </c>
      <c r="P6" s="35">
        <f t="shared" si="3"/>
        <v>99.78</v>
      </c>
      <c r="Q6" s="35">
        <f t="shared" si="3"/>
        <v>1868</v>
      </c>
      <c r="R6" s="35">
        <f t="shared" si="3"/>
        <v>78989</v>
      </c>
      <c r="S6" s="35">
        <f t="shared" si="3"/>
        <v>89.69</v>
      </c>
      <c r="T6" s="35">
        <f t="shared" si="3"/>
        <v>880.69</v>
      </c>
      <c r="U6" s="35">
        <f t="shared" si="3"/>
        <v>79117</v>
      </c>
      <c r="V6" s="35">
        <f t="shared" si="3"/>
        <v>72.94</v>
      </c>
      <c r="W6" s="35">
        <f t="shared" si="3"/>
        <v>1084.69</v>
      </c>
      <c r="X6" s="36">
        <f>IF(X7="",NA(),X7)</f>
        <v>107.91</v>
      </c>
      <c r="Y6" s="36">
        <f t="shared" ref="Y6:AG6" si="4">IF(Y7="",NA(),Y7)</f>
        <v>111.97</v>
      </c>
      <c r="Z6" s="36">
        <f t="shared" si="4"/>
        <v>113.31</v>
      </c>
      <c r="AA6" s="36">
        <f t="shared" si="4"/>
        <v>114.26</v>
      </c>
      <c r="AB6" s="36">
        <f t="shared" si="4"/>
        <v>119.09</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1012.2</v>
      </c>
      <c r="AU6" s="36">
        <f t="shared" ref="AU6:BC6" si="6">IF(AU7="",NA(),AU7)</f>
        <v>1050.69</v>
      </c>
      <c r="AV6" s="36">
        <f t="shared" si="6"/>
        <v>233.56</v>
      </c>
      <c r="AW6" s="36">
        <f t="shared" si="6"/>
        <v>203.96</v>
      </c>
      <c r="AX6" s="36">
        <f t="shared" si="6"/>
        <v>218.83</v>
      </c>
      <c r="AY6" s="36">
        <f t="shared" si="6"/>
        <v>701</v>
      </c>
      <c r="AZ6" s="36">
        <f t="shared" si="6"/>
        <v>739.59</v>
      </c>
      <c r="BA6" s="36">
        <f t="shared" si="6"/>
        <v>335.95</v>
      </c>
      <c r="BB6" s="36">
        <f t="shared" si="6"/>
        <v>346.59</v>
      </c>
      <c r="BC6" s="36">
        <f t="shared" si="6"/>
        <v>357.82</v>
      </c>
      <c r="BD6" s="35" t="str">
        <f>IF(BD7="","",IF(BD7="-","【-】","【"&amp;SUBSTITUTE(TEXT(BD7,"#,##0.00"),"-","△")&amp;"】"))</f>
        <v>【262.87】</v>
      </c>
      <c r="BE6" s="36">
        <f>IF(BE7="",NA(),BE7)</f>
        <v>324.07</v>
      </c>
      <c r="BF6" s="36">
        <f t="shared" ref="BF6:BN6" si="7">IF(BF7="",NA(),BF7)</f>
        <v>297.37</v>
      </c>
      <c r="BG6" s="36">
        <f t="shared" si="7"/>
        <v>287.69</v>
      </c>
      <c r="BH6" s="36">
        <f t="shared" si="7"/>
        <v>260.61</v>
      </c>
      <c r="BI6" s="36">
        <f t="shared" si="7"/>
        <v>257.04000000000002</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100.17</v>
      </c>
      <c r="BQ6" s="36">
        <f t="shared" ref="BQ6:BY6" si="8">IF(BQ7="",NA(),BQ7)</f>
        <v>99.63</v>
      </c>
      <c r="BR6" s="36">
        <f t="shared" si="8"/>
        <v>106.13</v>
      </c>
      <c r="BS6" s="36">
        <f t="shared" si="8"/>
        <v>108.6</v>
      </c>
      <c r="BT6" s="36">
        <f t="shared" si="8"/>
        <v>111.37</v>
      </c>
      <c r="BU6" s="36">
        <f t="shared" si="8"/>
        <v>100.27</v>
      </c>
      <c r="BV6" s="36">
        <f t="shared" si="8"/>
        <v>99.46</v>
      </c>
      <c r="BW6" s="36">
        <f t="shared" si="8"/>
        <v>105.21</v>
      </c>
      <c r="BX6" s="36">
        <f t="shared" si="8"/>
        <v>105.71</v>
      </c>
      <c r="BY6" s="36">
        <f t="shared" si="8"/>
        <v>106.01</v>
      </c>
      <c r="BZ6" s="35" t="str">
        <f>IF(BZ7="","",IF(BZ7="-","【-】","【"&amp;SUBSTITUTE(TEXT(BZ7,"#,##0.00"),"-","△")&amp;"】"))</f>
        <v>【105.59】</v>
      </c>
      <c r="CA6" s="36">
        <f>IF(CA7="",NA(),CA7)</f>
        <v>123.04</v>
      </c>
      <c r="CB6" s="36">
        <f t="shared" ref="CB6:CJ6" si="9">IF(CB7="",NA(),CB7)</f>
        <v>124.36</v>
      </c>
      <c r="CC6" s="36">
        <f t="shared" si="9"/>
        <v>115.91</v>
      </c>
      <c r="CD6" s="36">
        <f t="shared" si="9"/>
        <v>113.99</v>
      </c>
      <c r="CE6" s="36">
        <f t="shared" si="9"/>
        <v>111.92</v>
      </c>
      <c r="CF6" s="36">
        <f t="shared" si="9"/>
        <v>169.62</v>
      </c>
      <c r="CG6" s="36">
        <f t="shared" si="9"/>
        <v>171.78</v>
      </c>
      <c r="CH6" s="36">
        <f t="shared" si="9"/>
        <v>162.59</v>
      </c>
      <c r="CI6" s="36">
        <f t="shared" si="9"/>
        <v>162.15</v>
      </c>
      <c r="CJ6" s="36">
        <f t="shared" si="9"/>
        <v>162.24</v>
      </c>
      <c r="CK6" s="35" t="str">
        <f>IF(CK7="","",IF(CK7="-","【-】","【"&amp;SUBSTITUTE(TEXT(CK7,"#,##0.00"),"-","△")&amp;"】"))</f>
        <v>【163.27】</v>
      </c>
      <c r="CL6" s="36">
        <f>IF(CL7="",NA(),CL7)</f>
        <v>63.72</v>
      </c>
      <c r="CM6" s="36">
        <f t="shared" ref="CM6:CU6" si="10">IF(CM7="",NA(),CM7)</f>
        <v>60.41</v>
      </c>
      <c r="CN6" s="36">
        <f t="shared" si="10"/>
        <v>58.03</v>
      </c>
      <c r="CO6" s="36">
        <f t="shared" si="10"/>
        <v>58.46</v>
      </c>
      <c r="CP6" s="36">
        <f t="shared" si="10"/>
        <v>58.4</v>
      </c>
      <c r="CQ6" s="36">
        <f t="shared" si="10"/>
        <v>59.88</v>
      </c>
      <c r="CR6" s="36">
        <f t="shared" si="10"/>
        <v>59.68</v>
      </c>
      <c r="CS6" s="36">
        <f t="shared" si="10"/>
        <v>59.17</v>
      </c>
      <c r="CT6" s="36">
        <f t="shared" si="10"/>
        <v>59.34</v>
      </c>
      <c r="CU6" s="36">
        <f t="shared" si="10"/>
        <v>59.11</v>
      </c>
      <c r="CV6" s="35" t="str">
        <f>IF(CV7="","",IF(CV7="-","【-】","【"&amp;SUBSTITUTE(TEXT(CV7,"#,##0.00"),"-","△")&amp;"】"))</f>
        <v>【59.94】</v>
      </c>
      <c r="CW6" s="36">
        <f>IF(CW7="",NA(),CW7)</f>
        <v>86.94</v>
      </c>
      <c r="CX6" s="36">
        <f t="shared" ref="CX6:DF6" si="11">IF(CX7="",NA(),CX7)</f>
        <v>90.1</v>
      </c>
      <c r="CY6" s="36">
        <f t="shared" si="11"/>
        <v>89.84</v>
      </c>
      <c r="CZ6" s="36">
        <f t="shared" si="11"/>
        <v>90.03</v>
      </c>
      <c r="DA6" s="36">
        <f t="shared" si="11"/>
        <v>90.98</v>
      </c>
      <c r="DB6" s="36">
        <f t="shared" si="11"/>
        <v>87.65</v>
      </c>
      <c r="DC6" s="36">
        <f t="shared" si="11"/>
        <v>87.63</v>
      </c>
      <c r="DD6" s="36">
        <f t="shared" si="11"/>
        <v>87.6</v>
      </c>
      <c r="DE6" s="36">
        <f t="shared" si="11"/>
        <v>87.74</v>
      </c>
      <c r="DF6" s="36">
        <f t="shared" si="11"/>
        <v>87.91</v>
      </c>
      <c r="DG6" s="35" t="str">
        <f>IF(DG7="","",IF(DG7="-","【-】","【"&amp;SUBSTITUTE(TEXT(DG7,"#,##0.00"),"-","△")&amp;"】"))</f>
        <v>【90.22】</v>
      </c>
      <c r="DH6" s="36">
        <f>IF(DH7="",NA(),DH7)</f>
        <v>44.43</v>
      </c>
      <c r="DI6" s="36">
        <f t="shared" ref="DI6:DQ6" si="12">IF(DI7="",NA(),DI7)</f>
        <v>44.98</v>
      </c>
      <c r="DJ6" s="36">
        <f t="shared" si="12"/>
        <v>49.9</v>
      </c>
      <c r="DK6" s="36">
        <f t="shared" si="12"/>
        <v>50.45</v>
      </c>
      <c r="DL6" s="36">
        <f t="shared" si="12"/>
        <v>49.98</v>
      </c>
      <c r="DM6" s="36">
        <f t="shared" si="12"/>
        <v>38.69</v>
      </c>
      <c r="DN6" s="36">
        <f t="shared" si="12"/>
        <v>39.65</v>
      </c>
      <c r="DO6" s="36">
        <f t="shared" si="12"/>
        <v>45.25</v>
      </c>
      <c r="DP6" s="36">
        <f t="shared" si="12"/>
        <v>46.27</v>
      </c>
      <c r="DQ6" s="36">
        <f t="shared" si="12"/>
        <v>46.88</v>
      </c>
      <c r="DR6" s="35" t="str">
        <f>IF(DR7="","",IF(DR7="-","【-】","【"&amp;SUBSTITUTE(TEXT(DR7,"#,##0.00"),"-","△")&amp;"】"))</f>
        <v>【47.91】</v>
      </c>
      <c r="DS6" s="36">
        <f>IF(DS7="",NA(),DS7)</f>
        <v>3.22</v>
      </c>
      <c r="DT6" s="36">
        <f t="shared" ref="DT6:EB6" si="13">IF(DT7="",NA(),DT7)</f>
        <v>3.4</v>
      </c>
      <c r="DU6" s="36">
        <f t="shared" si="13"/>
        <v>4.87</v>
      </c>
      <c r="DV6" s="36">
        <f t="shared" si="13"/>
        <v>5.46</v>
      </c>
      <c r="DW6" s="36">
        <f t="shared" si="13"/>
        <v>6.46</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0.49</v>
      </c>
      <c r="EE6" s="36">
        <f t="shared" ref="EE6:EM6" si="14">IF(EE7="",NA(),EE7)</f>
        <v>0.33</v>
      </c>
      <c r="EF6" s="36">
        <f t="shared" si="14"/>
        <v>0.18</v>
      </c>
      <c r="EG6" s="36">
        <f t="shared" si="14"/>
        <v>0.19</v>
      </c>
      <c r="EH6" s="36">
        <f t="shared" si="14"/>
        <v>0.2</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112119</v>
      </c>
      <c r="D7" s="38">
        <v>46</v>
      </c>
      <c r="E7" s="38">
        <v>1</v>
      </c>
      <c r="F7" s="38">
        <v>0</v>
      </c>
      <c r="G7" s="38">
        <v>1</v>
      </c>
      <c r="H7" s="38" t="s">
        <v>105</v>
      </c>
      <c r="I7" s="38" t="s">
        <v>106</v>
      </c>
      <c r="J7" s="38" t="s">
        <v>107</v>
      </c>
      <c r="K7" s="38" t="s">
        <v>108</v>
      </c>
      <c r="L7" s="38" t="s">
        <v>109</v>
      </c>
      <c r="M7" s="38"/>
      <c r="N7" s="39" t="s">
        <v>110</v>
      </c>
      <c r="O7" s="39">
        <v>75.08</v>
      </c>
      <c r="P7" s="39">
        <v>99.78</v>
      </c>
      <c r="Q7" s="39">
        <v>1868</v>
      </c>
      <c r="R7" s="39">
        <v>78989</v>
      </c>
      <c r="S7" s="39">
        <v>89.69</v>
      </c>
      <c r="T7" s="39">
        <v>880.69</v>
      </c>
      <c r="U7" s="39">
        <v>79117</v>
      </c>
      <c r="V7" s="39">
        <v>72.94</v>
      </c>
      <c r="W7" s="39">
        <v>1084.69</v>
      </c>
      <c r="X7" s="39">
        <v>107.91</v>
      </c>
      <c r="Y7" s="39">
        <v>111.97</v>
      </c>
      <c r="Z7" s="39">
        <v>113.31</v>
      </c>
      <c r="AA7" s="39">
        <v>114.26</v>
      </c>
      <c r="AB7" s="39">
        <v>119.09</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1012.2</v>
      </c>
      <c r="AU7" s="39">
        <v>1050.69</v>
      </c>
      <c r="AV7" s="39">
        <v>233.56</v>
      </c>
      <c r="AW7" s="39">
        <v>203.96</v>
      </c>
      <c r="AX7" s="39">
        <v>218.83</v>
      </c>
      <c r="AY7" s="39">
        <v>701</v>
      </c>
      <c r="AZ7" s="39">
        <v>739.59</v>
      </c>
      <c r="BA7" s="39">
        <v>335.95</v>
      </c>
      <c r="BB7" s="39">
        <v>346.59</v>
      </c>
      <c r="BC7" s="39">
        <v>357.82</v>
      </c>
      <c r="BD7" s="39">
        <v>262.87</v>
      </c>
      <c r="BE7" s="39">
        <v>324.07</v>
      </c>
      <c r="BF7" s="39">
        <v>297.37</v>
      </c>
      <c r="BG7" s="39">
        <v>287.69</v>
      </c>
      <c r="BH7" s="39">
        <v>260.61</v>
      </c>
      <c r="BI7" s="39">
        <v>257.04000000000002</v>
      </c>
      <c r="BJ7" s="39">
        <v>330.99</v>
      </c>
      <c r="BK7" s="39">
        <v>324.08999999999997</v>
      </c>
      <c r="BL7" s="39">
        <v>319.82</v>
      </c>
      <c r="BM7" s="39">
        <v>312.02999999999997</v>
      </c>
      <c r="BN7" s="39">
        <v>307.45999999999998</v>
      </c>
      <c r="BO7" s="39">
        <v>270.87</v>
      </c>
      <c r="BP7" s="39">
        <v>100.17</v>
      </c>
      <c r="BQ7" s="39">
        <v>99.63</v>
      </c>
      <c r="BR7" s="39">
        <v>106.13</v>
      </c>
      <c r="BS7" s="39">
        <v>108.6</v>
      </c>
      <c r="BT7" s="39">
        <v>111.37</v>
      </c>
      <c r="BU7" s="39">
        <v>100.27</v>
      </c>
      <c r="BV7" s="39">
        <v>99.46</v>
      </c>
      <c r="BW7" s="39">
        <v>105.21</v>
      </c>
      <c r="BX7" s="39">
        <v>105.71</v>
      </c>
      <c r="BY7" s="39">
        <v>106.01</v>
      </c>
      <c r="BZ7" s="39">
        <v>105.59</v>
      </c>
      <c r="CA7" s="39">
        <v>123.04</v>
      </c>
      <c r="CB7" s="39">
        <v>124.36</v>
      </c>
      <c r="CC7" s="39">
        <v>115.91</v>
      </c>
      <c r="CD7" s="39">
        <v>113.99</v>
      </c>
      <c r="CE7" s="39">
        <v>111.92</v>
      </c>
      <c r="CF7" s="39">
        <v>169.62</v>
      </c>
      <c r="CG7" s="39">
        <v>171.78</v>
      </c>
      <c r="CH7" s="39">
        <v>162.59</v>
      </c>
      <c r="CI7" s="39">
        <v>162.15</v>
      </c>
      <c r="CJ7" s="39">
        <v>162.24</v>
      </c>
      <c r="CK7" s="39">
        <v>163.27000000000001</v>
      </c>
      <c r="CL7" s="39">
        <v>63.72</v>
      </c>
      <c r="CM7" s="39">
        <v>60.41</v>
      </c>
      <c r="CN7" s="39">
        <v>58.03</v>
      </c>
      <c r="CO7" s="39">
        <v>58.46</v>
      </c>
      <c r="CP7" s="39">
        <v>58.4</v>
      </c>
      <c r="CQ7" s="39">
        <v>59.88</v>
      </c>
      <c r="CR7" s="39">
        <v>59.68</v>
      </c>
      <c r="CS7" s="39">
        <v>59.17</v>
      </c>
      <c r="CT7" s="39">
        <v>59.34</v>
      </c>
      <c r="CU7" s="39">
        <v>59.11</v>
      </c>
      <c r="CV7" s="39">
        <v>59.94</v>
      </c>
      <c r="CW7" s="39">
        <v>86.94</v>
      </c>
      <c r="CX7" s="39">
        <v>90.1</v>
      </c>
      <c r="CY7" s="39">
        <v>89.84</v>
      </c>
      <c r="CZ7" s="39">
        <v>90.03</v>
      </c>
      <c r="DA7" s="39">
        <v>90.98</v>
      </c>
      <c r="DB7" s="39">
        <v>87.65</v>
      </c>
      <c r="DC7" s="39">
        <v>87.63</v>
      </c>
      <c r="DD7" s="39">
        <v>87.6</v>
      </c>
      <c r="DE7" s="39">
        <v>87.74</v>
      </c>
      <c r="DF7" s="39">
        <v>87.91</v>
      </c>
      <c r="DG7" s="39">
        <v>90.22</v>
      </c>
      <c r="DH7" s="39">
        <v>44.43</v>
      </c>
      <c r="DI7" s="39">
        <v>44.98</v>
      </c>
      <c r="DJ7" s="39">
        <v>49.9</v>
      </c>
      <c r="DK7" s="39">
        <v>50.45</v>
      </c>
      <c r="DL7" s="39">
        <v>49.98</v>
      </c>
      <c r="DM7" s="39">
        <v>38.69</v>
      </c>
      <c r="DN7" s="39">
        <v>39.65</v>
      </c>
      <c r="DO7" s="39">
        <v>45.25</v>
      </c>
      <c r="DP7" s="39">
        <v>46.27</v>
      </c>
      <c r="DQ7" s="39">
        <v>46.88</v>
      </c>
      <c r="DR7" s="39">
        <v>47.91</v>
      </c>
      <c r="DS7" s="39">
        <v>3.22</v>
      </c>
      <c r="DT7" s="39">
        <v>3.4</v>
      </c>
      <c r="DU7" s="39">
        <v>4.87</v>
      </c>
      <c r="DV7" s="39">
        <v>5.46</v>
      </c>
      <c r="DW7" s="39">
        <v>6.46</v>
      </c>
      <c r="DX7" s="39">
        <v>8.4</v>
      </c>
      <c r="DY7" s="39">
        <v>9.7100000000000009</v>
      </c>
      <c r="DZ7" s="39">
        <v>10.71</v>
      </c>
      <c r="EA7" s="39">
        <v>10.93</v>
      </c>
      <c r="EB7" s="39">
        <v>13.39</v>
      </c>
      <c r="EC7" s="39">
        <v>15</v>
      </c>
      <c r="ED7" s="39">
        <v>0.49</v>
      </c>
      <c r="EE7" s="39">
        <v>0.33</v>
      </c>
      <c r="EF7" s="39">
        <v>0.18</v>
      </c>
      <c r="EG7" s="39">
        <v>0.19</v>
      </c>
      <c r="EH7" s="39">
        <v>0.2</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2651</cp:lastModifiedBy>
  <cp:lastPrinted>2018-02-06T01:49:15Z</cp:lastPrinted>
  <dcterms:created xsi:type="dcterms:W3CDTF">2017-12-25T01:24:49Z</dcterms:created>
  <dcterms:modified xsi:type="dcterms:W3CDTF">2018-02-08T06:19:12Z</dcterms:modified>
  <cp:category/>
</cp:coreProperties>
</file>