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<sst xmlns="http://schemas.openxmlformats.org/spreadsheetml/2006/main" count="240" uniqueCount="127">
  <si>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</si>
  <si>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</si>
  <si>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</si>
  <si>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</si>
  <si>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</si>
  <si>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</si>
  <si>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</si>
  <si>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</si>
  <si>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</si>
  <si>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</si>
  <si>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</si>
  <si>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</si>
  <si>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</si>
  <si>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</si>
  <si>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</si>
  <si>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</si>
  <si>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</si>
  <si>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</si>
  <si>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</si>
  <si>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</si>
  <si>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</si>
  <si>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</si>
  <si>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</si>
  <si>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</si>
  <si>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</si>
  <si>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</si>
  <si>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</si>
  <si>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</si>
  <si>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</si>
  <si>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</si>
  <si>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</si>
  <si>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</si>
  <si>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</si>
  <si>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</si>
  <si>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</si>
  <si>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</si>
  <si>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</si>
  <si>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</si>
  <si>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</si>
  <si>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</si>
  <si>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</si>
  <si>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</si>
  <si>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</si>
  <si>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</si>
  <si>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</si>
  <si>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</si>
  <si>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</si>
  <si>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</si>
  <si>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</si>
  <si>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</si>
  <si>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</si>
  <si>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</si>
  <si>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</si>
  <si>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</si>
  <si>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</si>
  <si>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</si>
  <si>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</si>
  <si>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</si>
  <si>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</si>
  <si>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</si>
  <si>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</si>
  <si>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</si>
  <si>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</si>
  <si>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</si>
  <si>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</si>
  <si>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</si>
  <si>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</si>
  <si>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</si>
  <si>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</si>
  <si>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</si>
  <si>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</si>
  <si>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</si>
  <si>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</si>
  <si>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</si>
  <si>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</si>
  <si>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</si>
  <si>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</si>
  <si>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</si>
  <si>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</si>
  <si>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</si>
  <si>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</si>
  <si>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</si>
  <si>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</si>
  <si>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</si>
  <si>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</si>
  <si>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</si>
  <si>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</si>
  <si>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</si>
  <si>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</si>
  <si>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</si>
  <si>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</si>
  <si>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</si>
  <si>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</si>
  <si>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</si>
  <si>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</si>
  <si>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</si>
  <si>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</si>
  <si>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</si>
  <si>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</si>
  <si>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</si>
  <si>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</si>
  <si>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</si>
  <si>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</si>
  <si>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</si>
  <si>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</si>
  <si>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</si>
  <si>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</si>
  <si>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</si>
  <si>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</si>
  <si>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</si>
  <si>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</si>
  <si>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本庄市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</si>
  <si>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</si>
  <si>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</si>
  <si>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</si>
  <si>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</si>
  <si>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</si>
  <si>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</si>
  <si>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</si>
  <si>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</si>
  <si>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</si>
  <si>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</si>
  <si>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</si>
  <si>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
　最も古い地区でもH1の供用開始であるため、耐用年数の50年には達していない。現状ではまだ更新を行う必要性は低いと考えられる。</t>
    <phoneticPr fontId="7"/>
  </si>
  <si>
    <t>非設置</t>
    <rPh sb="0" eb="1">
      <t>ヒ</t>
    </rPh>
    <rPh sb="1" eb="3">
      <t>セッチ</t>
    </rPh>
    <phoneticPr fontId="4"/>
  </si>
  <si>
    <t>①収益的収支比率
　100％を超えており、総収益が総費用と地方債償還金の合計を上回っているが、これは一般会計からの繰入金によるところが大きく、経費回収率は100％を下回っている点に留意する必要がある。
④企業債残高対事業規模比率
　地方債残高の全てが一般会計負担額（分流式下水道に要する経費）としているため、当指標の残高には該当しない。
⑤経費回収率
　下水道使用料は増加し、汚水処理費が減少しているため、経費回収率は上がっている。しかし、H28においても58.49％であり、使用料で回収すべき経費を全て使用料で賄えていないことを示している。
⑥汚水処理原価
　H24以降、横ばいとなっている。全国平均や類似団体平均値と比較すると低い値となっている。
⑦施設利用率
　処理能力については横ばいであるが、処理水量についてはH24をピークに減少傾向である。水洗便所設置済み人口と連動して処理水量は増減し、施設利用率も推移している。類似団体平均値や全国平均と比較するとH28は低い値になっている。
⑧水洗化率
　農業集落排水は農村部のため人口減少の影響を受けており、現在水洗便所設置済み人口と現在処理区域内人口は共にH24をピークに減少傾向となっている。それにもかかわらず水洗化率についてはH28は5.10pt増(H24比)となっていることから新規接続世帯が増加していることを示している。全国平均や類似団体平均値と比較すると低い率となっている。</t>
    <rPh sb="15" eb="16">
      <t>コ</t>
    </rPh>
    <rPh sb="21" eb="24">
      <t>ソウシュウエキ</t>
    </rPh>
    <rPh sb="29" eb="31">
      <t>チホウ</t>
    </rPh>
    <rPh sb="31" eb="32">
      <t>サイ</t>
    </rPh>
    <rPh sb="32" eb="35">
      <t>ショウカンキン</t>
    </rPh>
    <rPh sb="36" eb="38">
      <t>ゴウケイ</t>
    </rPh>
    <rPh sb="39" eb="41">
      <t>ウワマワ</t>
    </rPh>
    <rPh sb="50" eb="52">
      <t>イッパン</t>
    </rPh>
    <rPh sb="52" eb="54">
      <t>カイケイ</t>
    </rPh>
    <rPh sb="57" eb="59">
      <t>クリイレ</t>
    </rPh>
    <rPh sb="59" eb="60">
      <t>キン</t>
    </rPh>
    <rPh sb="67" eb="68">
      <t>オオ</t>
    </rPh>
    <rPh sb="71" eb="73">
      <t>ケイヒ</t>
    </rPh>
    <rPh sb="73" eb="75">
      <t>カイシュウ</t>
    </rPh>
    <rPh sb="75" eb="76">
      <t>リツ</t>
    </rPh>
    <rPh sb="82" eb="84">
      <t>シタマワ</t>
    </rPh>
    <rPh sb="88" eb="89">
      <t>テン</t>
    </rPh>
    <rPh sb="90" eb="92">
      <t>リュウイ</t>
    </rPh>
    <rPh sb="94" eb="96">
      <t>ヒツヨウ</t>
    </rPh>
    <rPh sb="184" eb="186">
      <t>ゾウカ</t>
    </rPh>
    <rPh sb="194" eb="196">
      <t>ゲンショウ</t>
    </rPh>
    <rPh sb="209" eb="210">
      <t>ウエ</t>
    </rPh>
    <rPh sb="435" eb="436">
      <t>ヒク</t>
    </rPh>
    <phoneticPr fontId="7"/>
  </si>
  <si>
    <r>
      <t>　</t>
    </r>
    <r>
      <rPr>
        <sz val="9"/>
        <rFont val="ＭＳ ゴシック"/>
        <family val="3"/>
        <charset val="128"/>
      </rPr>
      <t>①収益的収支比率については、前年度と比較して今年度は増加し、改善傾向であると考えられる。</t>
    </r>
    <r>
      <rPr>
        <sz val="9"/>
        <color theme="1"/>
        <rFont val="ＭＳ ゴシック"/>
        <family val="3"/>
        <charset val="128"/>
      </rPr>
      <t>しかし、⑤経費回収率をみると、下水道使用料で回収すべき経費の全てを賄えていない状況を示している。この不足分は一般会計からの繰入金に依存しており、経営改善を図るには、⑧水洗化率の向上など、下水道使用料の収入増に取り組む必要がある。
　今後も、農村部という地域性から人口減少の影響による使用料収入の減少が考えられ、また、現在実施している新規地区整備による地方債残高や償還金の増加、長寿命化対策、将来的には管渠や設備の更新に要する経費の増加が見込まれるため、それらの要因による対策や財源の確保が必要である。これについても上記の取り組みに加え、適正な下水道使用料の検討、将来的に見込まれる処理場の更新経費と公共下水道へ接続した場合の経費の経済比較等を行うなど、費用対効果の高い対策の検討が必要である。</t>
    </r>
    <rPh sb="2" eb="5">
      <t>シュウエキテキ</t>
    </rPh>
    <rPh sb="5" eb="7">
      <t>シュウシ</t>
    </rPh>
    <rPh sb="7" eb="9">
      <t>ヒリツ</t>
    </rPh>
    <rPh sb="15" eb="18">
      <t>ゼンネンド</t>
    </rPh>
    <rPh sb="19" eb="21">
      <t>ヒカク</t>
    </rPh>
    <rPh sb="23" eb="26">
      <t>コンネンド</t>
    </rPh>
    <rPh sb="27" eb="29">
      <t>ゾウカ</t>
    </rPh>
    <rPh sb="31" eb="33">
      <t>カイゼン</t>
    </rPh>
    <rPh sb="33" eb="35">
      <t>ケイコウ</t>
    </rPh>
    <rPh sb="39" eb="40">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</si>
</sst>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347328"/>
        <c:axId val="813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1347328"/>
        <c:axId val="81349248"/>
      </c:lineChart>
      <c:dateAx>
        <c:axId val="81347328"/>
        <c:scaling>
          <c:orientation val="minMax"/>
        </c:scaling>
        <c:delete val="1"/>
        <c:axPos val="b"/>
        <c:numFmt formatCode="ge" sourceLinked="1"/>
        <c:majorTickMark val="none"/>
        <c:minorTickMark val="none"/>
        <c:tickLblPos val="none"/>
        <c:crossAx val="81349248"/>
        <c:crosses val="autoZero"/>
        <c:auto val="1"/>
        <c:lblOffset val="100"/>
        <c:baseTimeUnit val="years"/>
      </c:dateAx>
      <c:valAx>
        <c:axId val="813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60.43</c:v>
                </c:pt>
                <c:pt idx="1">
                  <c:v>60.09</c:v>
                </c:pt>
                <c:pt idx="2">
                  <c:v>58.96</c:v>
                </c:pt>
                <c:pt idx="3">
                  <c:v>59.3</c:v>
                </c:pt>
                <c:pt idx="4">
                  <c:v>58.28</c:v>
                </c:pt>
              </c:numCache>
            </c:numRef>
          </c:val>
        </c:ser>
        <c:dLbls>
          <c:showLegendKey val="0"/>
          <c:showVal val="0"/>
          <c:showCatName val="0"/>
          <c:showSerName val="0"/>
          <c:showPercent val="0"/>
          <c:showBubbleSize val="0"/>
        </c:dLbls>
        <c:gapWidth val="150"/>
        <c:axId val="83478016"/>
        <c:axId val="834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3478016"/>
        <c:axId val="83479936"/>
      </c:lineChart>
      <c:dateAx>
        <c:axId val="83478016"/>
        <c:scaling>
          <c:orientation val="minMax"/>
        </c:scaling>
        <c:delete val="1"/>
        <c:axPos val="b"/>
        <c:numFmt formatCode="ge" sourceLinked="1"/>
        <c:majorTickMark val="none"/>
        <c:minorTickMark val="none"/>
        <c:tickLblPos val="none"/>
        <c:crossAx val="83479936"/>
        <c:crosses val="autoZero"/>
        <c:auto val="1"/>
        <c:lblOffset val="100"/>
        <c:baseTimeUnit val="years"/>
      </c:dateAx>
      <c:valAx>
        <c:axId val="834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76.989999999999995</c:v>
                </c:pt>
                <c:pt idx="1">
                  <c:v>78.069999999999993</c:v>
                </c:pt>
                <c:pt idx="2">
                  <c:v>78.8</c:v>
                </c:pt>
                <c:pt idx="3">
                  <c:v>79.94</c:v>
                </c:pt>
                <c:pt idx="4">
                  <c:v>82.09</c:v>
                </c:pt>
              </c:numCache>
            </c:numRef>
          </c:val>
        </c:ser>
        <c:dLbls>
          <c:showLegendKey val="0"/>
          <c:showVal val="0"/>
          <c:showCatName val="0"/>
          <c:showSerName val="0"/>
          <c:showPercent val="0"/>
          <c:showBubbleSize val="0"/>
        </c:dLbls>
        <c:gapWidth val="150"/>
        <c:axId val="88818432"/>
        <c:axId val="888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8818432"/>
        <c:axId val="88820352"/>
      </c:lineChart>
      <c:dateAx>
        <c:axId val="88818432"/>
        <c:scaling>
          <c:orientation val="minMax"/>
        </c:scaling>
        <c:delete val="1"/>
        <c:axPos val="b"/>
        <c:numFmt formatCode="ge" sourceLinked="1"/>
        <c:majorTickMark val="none"/>
        <c:minorTickMark val="none"/>
        <c:tickLblPos val="none"/>
        <c:crossAx val="88820352"/>
        <c:crosses val="autoZero"/>
        <c:auto val="1"/>
        <c:lblOffset val="100"/>
        <c:baseTimeUnit val="years"/>
      </c:dateAx>
      <c:valAx>
        <c:axId val="888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77.05</c:v>
                </c:pt>
                <c:pt idx="1">
                  <c:v>76.989999999999995</c:v>
                </c:pt>
                <c:pt idx="2">
                  <c:v>97.59</c:v>
                </c:pt>
                <c:pt idx="3">
                  <c:v>94.97</c:v>
                </c:pt>
                <c:pt idx="4">
                  <c:v>102.94</c:v>
                </c:pt>
              </c:numCache>
            </c:numRef>
          </c:val>
        </c:ser>
        <c:dLbls>
          <c:showLegendKey val="0"/>
          <c:showVal val="0"/>
          <c:showCatName val="0"/>
          <c:showSerName val="0"/>
          <c:showPercent val="0"/>
          <c:showBubbleSize val="0"/>
        </c:dLbls>
        <c:gapWidth val="150"/>
        <c:axId val="81392000"/>
        <c:axId val="813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92000"/>
        <c:axId val="81393920"/>
      </c:lineChart>
      <c:dateAx>
        <c:axId val="81392000"/>
        <c:scaling>
          <c:orientation val="minMax"/>
        </c:scaling>
        <c:delete val="1"/>
        <c:axPos val="b"/>
        <c:numFmt formatCode="ge" sourceLinked="1"/>
        <c:majorTickMark val="none"/>
        <c:minorTickMark val="none"/>
        <c:tickLblPos val="none"/>
        <c:crossAx val="81393920"/>
        <c:crosses val="autoZero"/>
        <c:auto val="1"/>
        <c:lblOffset val="100"/>
        <c:baseTimeUnit val="years"/>
      </c:dateAx>
      <c:valAx>
        <c:axId val="813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28480"/>
        <c:axId val="814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28480"/>
        <c:axId val="81430400"/>
      </c:lineChart>
      <c:dateAx>
        <c:axId val="81428480"/>
        <c:scaling>
          <c:orientation val="minMax"/>
        </c:scaling>
        <c:delete val="1"/>
        <c:axPos val="b"/>
        <c:numFmt formatCode="ge" sourceLinked="1"/>
        <c:majorTickMark val="none"/>
        <c:minorTickMark val="none"/>
        <c:tickLblPos val="none"/>
        <c:crossAx val="81430400"/>
        <c:crosses val="autoZero"/>
        <c:auto val="1"/>
        <c:lblOffset val="100"/>
        <c:baseTimeUnit val="years"/>
      </c:dateAx>
      <c:valAx>
        <c:axId val="814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56512"/>
        <c:axId val="835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56512"/>
        <c:axId val="83510784"/>
      </c:lineChart>
      <c:dateAx>
        <c:axId val="81456512"/>
        <c:scaling>
          <c:orientation val="minMax"/>
        </c:scaling>
        <c:delete val="1"/>
        <c:axPos val="b"/>
        <c:numFmt formatCode="ge" sourceLinked="1"/>
        <c:majorTickMark val="none"/>
        <c:minorTickMark val="none"/>
        <c:tickLblPos val="none"/>
        <c:crossAx val="83510784"/>
        <c:crosses val="autoZero"/>
        <c:auto val="1"/>
        <c:lblOffset val="100"/>
        <c:baseTimeUnit val="years"/>
      </c:dateAx>
      <c:valAx>
        <c:axId val="835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54304"/>
        <c:axId val="835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54304"/>
        <c:axId val="83556224"/>
      </c:lineChart>
      <c:dateAx>
        <c:axId val="83554304"/>
        <c:scaling>
          <c:orientation val="minMax"/>
        </c:scaling>
        <c:delete val="1"/>
        <c:axPos val="b"/>
        <c:numFmt formatCode="ge" sourceLinked="1"/>
        <c:majorTickMark val="none"/>
        <c:minorTickMark val="none"/>
        <c:tickLblPos val="none"/>
        <c:crossAx val="83556224"/>
        <c:crosses val="autoZero"/>
        <c:auto val="1"/>
        <c:lblOffset val="100"/>
        <c:baseTimeUnit val="years"/>
      </c:dateAx>
      <c:valAx>
        <c:axId val="835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54656"/>
        <c:axId val="832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54656"/>
        <c:axId val="83273216"/>
      </c:lineChart>
      <c:dateAx>
        <c:axId val="83254656"/>
        <c:scaling>
          <c:orientation val="minMax"/>
        </c:scaling>
        <c:delete val="1"/>
        <c:axPos val="b"/>
        <c:numFmt formatCode="ge" sourceLinked="1"/>
        <c:majorTickMark val="none"/>
        <c:minorTickMark val="none"/>
        <c:tickLblPos val="none"/>
        <c:crossAx val="83273216"/>
        <c:crosses val="autoZero"/>
        <c:auto val="1"/>
        <c:lblOffset val="100"/>
        <c:baseTimeUnit val="years"/>
      </c:dateAx>
      <c:valAx>
        <c:axId val="832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287040"/>
        <c:axId val="833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3287040"/>
        <c:axId val="83309696"/>
      </c:lineChart>
      <c:dateAx>
        <c:axId val="83287040"/>
        <c:scaling>
          <c:orientation val="minMax"/>
        </c:scaling>
        <c:delete val="1"/>
        <c:axPos val="b"/>
        <c:numFmt formatCode="ge" sourceLinked="1"/>
        <c:majorTickMark val="none"/>
        <c:minorTickMark val="none"/>
        <c:tickLblPos val="none"/>
        <c:crossAx val="83309696"/>
        <c:crosses val="autoZero"/>
        <c:auto val="1"/>
        <c:lblOffset val="100"/>
        <c:baseTimeUnit val="years"/>
      </c:dateAx>
      <c:valAx>
        <c:axId val="833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53.52</c:v>
                </c:pt>
                <c:pt idx="1">
                  <c:v>52.5</c:v>
                </c:pt>
                <c:pt idx="2">
                  <c:v>54.65</c:v>
                </c:pt>
                <c:pt idx="3">
                  <c:v>53.31</c:v>
                </c:pt>
                <c:pt idx="4">
                  <c:v>58.49</c:v>
                </c:pt>
              </c:numCache>
            </c:numRef>
          </c:val>
        </c:ser>
        <c:dLbls>
          <c:showLegendKey val="0"/>
          <c:showVal val="0"/>
          <c:showCatName val="0"/>
          <c:showSerName val="0"/>
          <c:showPercent val="0"/>
          <c:showBubbleSize val="0"/>
        </c:dLbls>
        <c:gapWidth val="150"/>
        <c:axId val="83339904"/>
        <c:axId val="833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3339904"/>
        <c:axId val="83342080"/>
      </c:lineChart>
      <c:dateAx>
        <c:axId val="83339904"/>
        <c:scaling>
          <c:orientation val="minMax"/>
        </c:scaling>
        <c:delete val="1"/>
        <c:axPos val="b"/>
        <c:numFmt formatCode="ge" sourceLinked="1"/>
        <c:majorTickMark val="none"/>
        <c:minorTickMark val="none"/>
        <c:tickLblPos val="none"/>
        <c:crossAx val="83342080"/>
        <c:crosses val="autoZero"/>
        <c:auto val="1"/>
        <c:lblOffset val="100"/>
        <c:baseTimeUnit val="years"/>
      </c:dateAx>
      <c:valAx>
        <c:axId val="833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221.28</c:v>
                </c:pt>
                <c:pt idx="1">
                  <c:v>230.33</c:v>
                </c:pt>
                <c:pt idx="2">
                  <c:v>231.55</c:v>
                </c:pt>
                <c:pt idx="3">
                  <c:v>238.96</c:v>
                </c:pt>
                <c:pt idx="4">
                  <c:v>224.21</c:v>
                </c:pt>
              </c:numCache>
            </c:numRef>
          </c:val>
        </c:ser>
        <c:dLbls>
          <c:showLegendKey val="0"/>
          <c:showVal val="0"/>
          <c:showCatName val="0"/>
          <c:showSerName val="0"/>
          <c:showPercent val="0"/>
          <c:showBubbleSize val="0"/>
        </c:dLbls>
        <c:gapWidth val="150"/>
        <c:axId val="83437440"/>
        <c:axId val="834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3437440"/>
        <c:axId val="83447808"/>
      </c:lineChart>
      <c:dateAx>
        <c:axId val="83437440"/>
        <c:scaling>
          <c:orientation val="minMax"/>
        </c:scaling>
        <c:delete val="1"/>
        <c:axPos val="b"/>
        <c:numFmt formatCode="ge" sourceLinked="1"/>
        <c:majorTickMark val="none"/>
        <c:minorTickMark val="none"/>
        <c:tickLblPos val="none"/>
        <c:crossAx val="83447808"/>
        <c:crosses val="autoZero"/>
        <c:auto val="1"/>
        <c:lblOffset val="100"/>
        <c:baseTimeUnit val="years"/>
      </c:dateAx>
      <c:valAx>
        <c:axId val="834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本庄市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78989</v>
      </c>
      <c r="AM8" s="50"/>
      <c r="AN8" s="50"/>
      <c r="AO8" s="50"/>
      <c r="AP8" s="50"/>
      <c r="AQ8" s="50"/>
      <c r="AR8" s="50"/>
      <c r="AS8" s="50"/>
      <c r="AT8" s="45">
        <f>データ!T6</f>
        <v>89.69</v>
      </c>
      <c r="AU8" s="45"/>
      <c r="AV8" s="45"/>
      <c r="AW8" s="45"/>
      <c r="AX8" s="45"/>
      <c r="AY8" s="45"/>
      <c r="AZ8" s="45"/>
      <c r="BA8" s="45"/>
      <c r="BB8" s="45">
        <f>データ!U6</f>
        <v>880.69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2.73</v>
      </c>
      <c r="Q10" s="45"/>
      <c r="R10" s="45"/>
      <c r="S10" s="45"/>
      <c r="T10" s="45"/>
      <c r="U10" s="45"/>
      <c r="V10" s="45"/>
      <c r="W10" s="45">
        <f>データ!Q6</f>
        <v>100</v>
      </c>
      <c r="X10" s="45"/>
      <c r="Y10" s="45"/>
      <c r="Z10" s="45"/>
      <c r="AA10" s="45"/>
      <c r="AB10" s="45"/>
      <c r="AC10" s="45"/>
      <c r="AD10" s="50">
        <f>データ!R6</f>
        <v>3294</v>
      </c>
      <c r="AE10" s="50"/>
      <c r="AF10" s="50"/>
      <c r="AG10" s="50"/>
      <c r="AH10" s="50"/>
      <c r="AI10" s="50"/>
      <c r="AJ10" s="50"/>
      <c r="AK10" s="2"/>
      <c r="AL10" s="50">
        <f>データ!V6</f>
        <v>2150</v>
      </c>
      <c r="AM10" s="50"/>
      <c r="AN10" s="50"/>
      <c r="AO10" s="50"/>
      <c r="AP10" s="50"/>
      <c r="AQ10" s="50"/>
      <c r="AR10" s="50"/>
      <c r="AS10" s="50"/>
      <c r="AT10" s="45">
        <f>データ!W6</f>
        <v>1.21</v>
      </c>
      <c r="AU10" s="45"/>
      <c r="AV10" s="45"/>
      <c r="AW10" s="45"/>
      <c r="AX10" s="45"/>
      <c r="AY10" s="45"/>
      <c r="AZ10" s="45"/>
      <c r="BA10" s="45"/>
      <c r="BB10" s="45">
        <f>データ!X6</f>
        <v>1776.86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126</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57</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83" t="s">
        <v>67</v>
      </c>
      <c r="I3" s="84"/>
      <c r="J3" s="84"/>
      <c r="K3" s="84"/>
      <c r="L3" s="84"/>
      <c r="M3" s="84"/>
      <c r="N3" s="84"/>
      <c r="O3" s="84"/>
      <c r="P3" s="84"/>
      <c r="Q3" s="84"/>
      <c r="R3" s="84"/>
      <c r="S3" s="84"/>
      <c r="T3" s="84"/>
      <c r="U3" s="84"/>
      <c r="V3" s="84"/>
      <c r="W3" s="84"/>
      <c r="X3" s="85"/>
      <c r="Y3" s="89" t="s">
        <v>68</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70</v>
      </c>
      <c r="B4" s="30"/>
      <c r="C4" s="30"/>
      <c r="D4" s="30"/>
      <c r="E4" s="30"/>
      <c r="F4" s="30"/>
      <c r="G4" s="30"/>
      <c r="H4" s="86"/>
      <c r="I4" s="87"/>
      <c r="J4" s="87"/>
      <c r="K4" s="87"/>
      <c r="L4" s="87"/>
      <c r="M4" s="87"/>
      <c r="N4" s="87"/>
      <c r="O4" s="87"/>
      <c r="P4" s="87"/>
      <c r="Q4" s="87"/>
      <c r="R4" s="87"/>
      <c r="S4" s="87"/>
      <c r="T4" s="87"/>
      <c r="U4" s="87"/>
      <c r="V4" s="87"/>
      <c r="W4" s="87"/>
      <c r="X4" s="88"/>
      <c r="Y4" s="82" t="s">
        <v>71</v>
      </c>
      <c r="Z4" s="82"/>
      <c r="AA4" s="82"/>
      <c r="AB4" s="82"/>
      <c r="AC4" s="82"/>
      <c r="AD4" s="82"/>
      <c r="AE4" s="82"/>
      <c r="AF4" s="82"/>
      <c r="AG4" s="82"/>
      <c r="AH4" s="82"/>
      <c r="AI4" s="82"/>
      <c r="AJ4" s="82" t="s">
        <v>72</v>
      </c>
      <c r="AK4" s="82"/>
      <c r="AL4" s="82"/>
      <c r="AM4" s="82"/>
      <c r="AN4" s="82"/>
      <c r="AO4" s="82"/>
      <c r="AP4" s="82"/>
      <c r="AQ4" s="82"/>
      <c r="AR4" s="82"/>
      <c r="AS4" s="82"/>
      <c r="AT4" s="82"/>
      <c r="AU4" s="82" t="s">
        <v>73</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77</v>
      </c>
      <c r="CN4" s="82"/>
      <c r="CO4" s="82"/>
      <c r="CP4" s="82"/>
      <c r="CQ4" s="82"/>
      <c r="CR4" s="82"/>
      <c r="CS4" s="82"/>
      <c r="CT4" s="82"/>
      <c r="CU4" s="82"/>
      <c r="CV4" s="82"/>
      <c r="CW4" s="82"/>
      <c r="CX4" s="82" t="s">
        <v>78</v>
      </c>
      <c r="CY4" s="82"/>
      <c r="CZ4" s="82"/>
      <c r="DA4" s="82"/>
      <c r="DB4" s="82"/>
      <c r="DC4" s="82"/>
      <c r="DD4" s="82"/>
      <c r="DE4" s="82"/>
      <c r="DF4" s="82"/>
      <c r="DG4" s="82"/>
      <c r="DH4" s="82"/>
      <c r="DI4" s="82" t="s">
        <v>79</v>
      </c>
      <c r="DJ4" s="82"/>
      <c r="DK4" s="82"/>
      <c r="DL4" s="82"/>
      <c r="DM4" s="82"/>
      <c r="DN4" s="82"/>
      <c r="DO4" s="82"/>
      <c r="DP4" s="82"/>
      <c r="DQ4" s="82"/>
      <c r="DR4" s="82"/>
      <c r="DS4" s="82"/>
      <c r="DT4" s="82" t="s">
        <v>80</v>
      </c>
      <c r="DU4" s="82"/>
      <c r="DV4" s="82"/>
      <c r="DW4" s="82"/>
      <c r="DX4" s="82"/>
      <c r="DY4" s="82"/>
      <c r="DZ4" s="82"/>
      <c r="EA4" s="82"/>
      <c r="EB4" s="82"/>
      <c r="EC4" s="82"/>
      <c r="ED4" s="82"/>
      <c r="EE4" s="82" t="s">
        <v>81</v>
      </c>
      <c r="EF4" s="82"/>
      <c r="EG4" s="82"/>
      <c r="EH4" s="82"/>
      <c r="EI4" s="82"/>
      <c r="EJ4" s="82"/>
      <c r="EK4" s="82"/>
      <c r="EL4" s="82"/>
      <c r="EM4" s="82"/>
      <c r="EN4" s="82"/>
      <c r="EO4" s="82"/>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112119</v>
      </c>
      <c r="D6" s="33">
        <f t="shared" si="3"/>
        <v>47</v>
      </c>
      <c r="E6" s="33">
        <f t="shared" si="3"/>
        <v>17</v>
      </c>
      <c r="F6" s="33">
        <f t="shared" si="3"/>
        <v>5</v>
      </c>
      <c r="G6" s="33">
        <f t="shared" si="3"/>
        <v>0</v>
      </c>
      <c r="H6" s="33" t="str">
        <f t="shared" si="3"/>
        <v>埼玉県　本庄市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2.73</v>
      </c>
      <c r="Q6" s="34">
        <f t="shared" si="3"/>
        <v>100</v>
      </c>
      <c r="R6" s="34">
        <f t="shared" si="3"/>
        <v>3294</v>
      </c>
      <c r="S6" s="34">
        <f t="shared" si="3"/>
        <v>78989</v>
      </c>
      <c r="T6" s="34">
        <f t="shared" si="3"/>
        <v>89.69</v>
      </c>
      <c r="U6" s="34">
        <f t="shared" si="3"/>
        <v>880.69</v>
      </c>
      <c r="V6" s="34">
        <f t="shared" si="3"/>
        <v>2150</v>
      </c>
      <c r="W6" s="34">
        <f t="shared" si="3"/>
        <v>1.21</v>
      </c>
      <c r="X6" s="34">
        <f t="shared" si="3"/>
        <v>1776.86</v>
      </c>
      <c r="Y6" s="35">
        <f>IF(Y7="",NA(),Y7)</f>
        <v>77.05</v>
      </c>
      <c r="Z6" s="35">
        <f t="shared" ref="Z6:AH6" si="4">IF(Z7="",NA(),Z7)</f>
        <v>76.989999999999995</v>
      </c>
      <c r="AA6" s="35">
        <f t="shared" si="4"/>
        <v>97.59</v>
      </c>
      <c r="AB6" s="35">
        <f t="shared" si="4"/>
        <v>94.97</v>
      </c>
      <c r="AC6" s="35">
        <f t="shared" si="4"/>
        <v>102.94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53.52</v>
      </c>
      <c r="BR6" s="35">
        <f t="shared" ref="BR6:BZ6" si="8">IF(BR7="",NA(),BR7)</f>
        <v>52.5</v>
      </c>
      <c r="BS6" s="35">
        <f t="shared" si="8"/>
        <v>54.65</v>
      </c>
      <c r="BT6" s="35">
        <f t="shared" si="8"/>
        <v>53.31</v>
      </c>
      <c r="BU6" s="35">
        <f t="shared" si="8"/>
        <v>58.49</v>
      </c>
      <c r="BV6" s="35">
        <f t="shared" si="8"/>
        <v>51.03</v>
      </c>
      <c r="BW6" s="35">
        <f t="shared" si="8"/>
        <v>50.9</v>
      </c>
      <c r="BX6" s="35">
        <f t="shared" si="8"/>
        <v>50.82</v>
      </c>
      <c r="BY6" s="35">
        <f t="shared" si="8"/>
        <v>52.19</v>
      </c>
      <c r="BZ6" s="35">
        <f t="shared" si="8"/>
        <v>55.32</v>
      </c>
      <c r="CA6" s="34" t="str">
        <f>IF(CA7="","",IF(CA7="-","【-】","【"&amp;SUBSTITUTE(TEXT(CA7,"#,##0.00"),"-","△")&amp;"】"))</f>
        <v>【55.73】</v>
      </c>
      <c r="CB6" s="35">
        <f>IF(CB7="",NA(),CB7)</f>
        <v>221.28</v>
      </c>
      <c r="CC6" s="35">
        <f t="shared" ref="CC6:CK6" si="9">IF(CC7="",NA(),CC7)</f>
        <v>230.33</v>
      </c>
      <c r="CD6" s="35">
        <f t="shared" si="9"/>
        <v>231.55</v>
      </c>
      <c r="CE6" s="35">
        <f t="shared" si="9"/>
        <v>238.96</v>
      </c>
      <c r="CF6" s="35">
        <f t="shared" si="9"/>
        <v>224.21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60.43</v>
      </c>
      <c r="CN6" s="35">
        <f t="shared" ref="CN6:CV6" si="10">IF(CN7="",NA(),CN7)</f>
        <v>60.09</v>
      </c>
      <c r="CO6" s="35">
        <f t="shared" si="10"/>
        <v>58.96</v>
      </c>
      <c r="CP6" s="35">
        <f t="shared" si="10"/>
        <v>59.3</v>
      </c>
      <c r="CQ6" s="35">
        <f t="shared" si="10"/>
        <v>58.28</v>
      </c>
      <c r="CR6" s="35">
        <f t="shared" si="10"/>
        <v>54.74</v>
      </c>
      <c r="CS6" s="35">
        <f t="shared" si="10"/>
        <v>53.78</v>
      </c>
      <c r="CT6" s="35">
        <f t="shared" si="10"/>
        <v>53.24</v>
      </c>
      <c r="CU6" s="35">
        <f t="shared" si="10"/>
        <v>52.31</v>
      </c>
      <c r="CV6" s="35">
        <f t="shared" si="10"/>
        <v>60.65</v>
      </c>
      <c r="CW6" s="34" t="str">
        <f>IF(CW7="","",IF(CW7="-","【-】","【"&amp;SUBSTITUTE(TEXT(CW7,"#,##0.00"),"-","△")&amp;"】"))</f>
        <v>【59.15】</v>
      </c>
      <c r="CX6" s="35">
        <f>IF(CX7="",NA(),CX7)</f>
        <v>76.989999999999995</v>
      </c>
      <c r="CY6" s="35">
        <f t="shared" ref="CY6:DG6" si="11">IF(CY7="",NA(),CY7)</f>
        <v>78.069999999999993</v>
      </c>
      <c r="CZ6" s="35">
        <f t="shared" si="11"/>
        <v>78.8</v>
      </c>
      <c r="DA6" s="35">
        <f t="shared" si="11"/>
        <v>79.94</v>
      </c>
      <c r="DB6" s="35">
        <f t="shared" si="11"/>
        <v>82.09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112119</v>
      </c>
      <c r="D7" s="37">
        <v>47</v>
      </c>
      <c r="E7" s="37">
        <v>17</v>
      </c>
      <c r="F7" s="37">
        <v>5</v>
      </c>
      <c r="G7" s="37">
        <v>0</v>
      </c>
      <c r="H7" s="37" t="s">
        <v>111</v>
      </c>
      <c r="I7" s="37" t="s">
        <v>112</v>
      </c>
      <c r="J7" s="37" t="s">
        <v>113</v>
      </c>
      <c r="K7" s="37" t="s">
        <v>114</v>
      </c>
      <c r="L7" s="37" t="s">
        <v>115</v>
      </c>
      <c r="M7" s="37"/>
      <c r="N7" s="38" t="s">
        <v>116</v>
      </c>
      <c r="O7" s="38" t="s">
        <v>117</v>
      </c>
      <c r="P7" s="38">
        <v>2.73</v>
      </c>
      <c r="Q7" s="38">
        <v>100</v>
      </c>
      <c r="R7" s="38">
        <v>3294</v>
      </c>
      <c r="S7" s="38">
        <v>78989</v>
      </c>
      <c r="T7" s="38">
        <v>89.69</v>
      </c>
      <c r="U7" s="38">
        <v>880.69</v>
      </c>
      <c r="V7" s="38">
        <v>2150</v>
      </c>
      <c r="W7" s="38">
        <v>1.21</v>
      </c>
      <c r="X7" s="38">
        <v>1776.86</v>
      </c>
      <c r="Y7" s="38">
        <v>77.05</v>
      </c>
      <c r="Z7" s="38">
        <v>76.989999999999995</v>
      </c>
      <c r="AA7" s="38">
        <v>97.59</v>
      </c>
      <c r="AB7" s="38">
        <v>94.97</v>
      </c>
      <c r="AC7" s="38">
        <v>102.94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53.52</v>
      </c>
      <c r="BR7" s="38">
        <v>52.5</v>
      </c>
      <c r="BS7" s="38">
        <v>54.65</v>
      </c>
      <c r="BT7" s="38">
        <v>53.31</v>
      </c>
      <c r="BU7" s="38">
        <v>58.49</v>
      </c>
      <c r="BV7" s="38">
        <v>51.03</v>
      </c>
      <c r="BW7" s="38">
        <v>50.9</v>
      </c>
      <c r="BX7" s="38">
        <v>50.82</v>
      </c>
      <c r="BY7" s="38">
        <v>52.19</v>
      </c>
      <c r="BZ7" s="38">
        <v>55.32</v>
      </c>
      <c r="CA7" s="38">
        <v>55.73</v>
      </c>
      <c r="CB7" s="38">
        <v>221.28</v>
      </c>
      <c r="CC7" s="38">
        <v>230.33</v>
      </c>
      <c r="CD7" s="38">
        <v>231.55</v>
      </c>
      <c r="CE7" s="38">
        <v>238.96</v>
      </c>
      <c r="CF7" s="38">
        <v>224.21</v>
      </c>
      <c r="CG7" s="38">
        <v>289.60000000000002</v>
      </c>
      <c r="CH7" s="38">
        <v>293.27</v>
      </c>
      <c r="CI7" s="38">
        <v>300.52</v>
      </c>
      <c r="CJ7" s="38">
        <v>296.14</v>
      </c>
      <c r="CK7" s="38">
        <v>283.17</v>
      </c>
      <c r="CL7" s="38">
        <v>276.77999999999997</v>
      </c>
      <c r="CM7" s="38">
        <v>60.43</v>
      </c>
      <c r="CN7" s="38">
        <v>60.09</v>
      </c>
      <c r="CO7" s="38">
        <v>58.96</v>
      </c>
      <c r="CP7" s="38">
        <v>59.3</v>
      </c>
      <c r="CQ7" s="38">
        <v>58.28</v>
      </c>
      <c r="CR7" s="38">
        <v>54.74</v>
      </c>
      <c r="CS7" s="38">
        <v>53.78</v>
      </c>
      <c r="CT7" s="38">
        <v>53.24</v>
      </c>
      <c r="CU7" s="38">
        <v>52.31</v>
      </c>
      <c r="CV7" s="38">
        <v>60.65</v>
      </c>
      <c r="CW7" s="38">
        <v>59.15</v>
      </c>
      <c r="CX7" s="38">
        <v>76.989999999999995</v>
      </c>
      <c r="CY7" s="38">
        <v>78.069999999999993</v>
      </c>
      <c r="CZ7" s="38">
        <v>78.8</v>
      </c>
      <c r="DA7" s="38">
        <v>79.94</v>
      </c>
      <c r="DB7" s="38">
        <v>82.09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2018-01-31T07:52:52Z</cp:lastPrinted>
  <dcterms:created xsi:type="dcterms:W3CDTF">2017-12-25T02:27:15Z</dcterms:created>
  <dcterms:modified xsi:type="dcterms:W3CDTF">2018-02-16T02:08:03Z</dcterms:modified>
  <cp:category/>
</cp:coreProperties>
</file>