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6246\Desktop\経営比較分析表\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<sst xmlns="http://schemas.openxmlformats.org/spreadsheetml/2006/main" count="240" uniqueCount="126">
  <si>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</si>
  <si>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</si>
  <si>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</si>
  <si>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</si>
  <si>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</si>
  <si>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</si>
  <si>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</si>
  <si>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</si>
  <si>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</si>
  <si>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</si>
  <si>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</si>
  <si>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</si>
  <si>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</si>
  <si>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</si>
  <si>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</si>
  <si>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</si>
  <si>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</si>
  <si>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</si>
  <si>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</si>
  <si>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</si>
  <si>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</si>
  <si>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</si>
  <si>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</si>
  <si>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</si>
  <si>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</si>
  <si>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</si>
  <si>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</si>
  <si>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</si>
  <si>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</si>
  <si>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</si>
  <si>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</si>
  <si>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</si>
  <si>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</si>
  <si>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</si>
  <si>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</si>
  <si>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</si>
  <si>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</si>
  <si>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</si>
  <si>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</si>
  <si>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</si>
  <si>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</si>
  <si>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</si>
  <si>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</si>
  <si>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</si>
  <si>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</si>
  <si>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</si>
  <si>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</si>
  <si>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</si>
  <si>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</si>
  <si>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</si>
  <si>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</si>
  <si>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</si>
  <si>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</si>
  <si>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</si>
  <si>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</si>
  <si>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</si>
  <si>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</si>
  <si>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</si>
  <si>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</si>
  <si>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</si>
  <si>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</si>
  <si>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</si>
  <si>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</si>
  <si>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</si>
  <si>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</si>
  <si>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</si>
  <si>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</si>
  <si>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</si>
  <si>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</si>
  <si>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</si>
  <si>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</si>
  <si>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</si>
  <si>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</si>
  <si>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</si>
  <si>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</si>
  <si>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</si>
  <si>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</si>
  <si>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</si>
  <si>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</si>
  <si>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</si>
  <si>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</si>
  <si>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</si>
  <si>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</si>
  <si>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</si>
  <si>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</si>
  <si>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</si>
  <si>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</si>
  <si>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</si>
  <si>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</si>
  <si>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</si>
  <si>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</si>
  <si>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</si>
  <si>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</si>
  <si>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</si>
  <si>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</si>
  <si>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</si>
  <si>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</si>
  <si>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</si>
  <si>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</si>
  <si>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</si>
  <si>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</si>
  <si>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</si>
  <si>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</si>
  <si>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</si>
  <si>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</si>
  <si>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</si>
  <si>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</si>
  <si>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</si>
  <si>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</si>
  <si>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</si>
  <si>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加須市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</si>
  <si>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</si>
  <si>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</si>
  <si>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</si>
  <si>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</si>
  <si>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</si>
  <si>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</si>
  <si>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</si>
  <si>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</si>
  <si>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</si>
  <si>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</si>
  <si>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</si>
  <si>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総収益の額では総費用と地方債償還金を合算した額は賄えていない。償還金の額が大きいことによるものである。また、地方債償還金の額が上昇を続けているが、収支比率も上昇している。これは経営努力により総費用の額を抑えていることの結果と考えられる。
○企業債残高対事業規模比率
　比率値は０％となっているが、一般会計からの繰り入れが必須となっている状況である。
○経費回収率
　経費回収率については年々上昇してきており、全国平均及び類似団体と同等の値となっている。経費回収率の上昇は経営努力の結果と考えられるが、今後も継続する必要がある。
○汚水処理原価
　汚水処理について経費節約に努めているがほとんど横ばい状態である。今後も引き続き経費節約に努める。
○施設利用率
　水洗化率が上昇しているにもかかわらず利用率が同程度で推移している。水洗化率の上昇を1件当たりの汚水量が減少し相殺している。減少の原因は節約志向の結果と考えられる。
○水洗化率
　水洗化率は継続して上昇しているものの微増であり全国平均には達していない状況である。未接続者に対し加入促進を行い、水洗化率の向上と施設利用率の向上を進める必要がある。</t>
    <rPh sb="1" eb="4">
      <t>シュウエキテキ</t>
    </rPh>
    <rPh sb="4" eb="6">
      <t>シュウシ</t>
    </rPh>
    <rPh sb="6" eb="8">
      <t>ヒリツ</t>
    </rPh>
    <rPh sb="10" eb="13">
      <t>ソウシュウエキ</t>
    </rPh>
    <rPh sb="14" eb="15">
      <t>ガク</t>
    </rPh>
    <rPh sb="17" eb="20">
      <t>ソウヒヨウ</t>
    </rPh>
    <rPh sb="21" eb="24">
      <t>チホウサイ</t>
    </rPh>
    <rPh sb="24" eb="26">
      <t>ショウカン</t>
    </rPh>
    <rPh sb="26" eb="27">
      <t>キン</t>
    </rPh>
    <rPh sb="28" eb="30">
      <t>ガッサン</t>
    </rPh>
    <rPh sb="32" eb="33">
      <t>ガク</t>
    </rPh>
    <rPh sb="34" eb="35">
      <t>マカナ</t>
    </rPh>
    <rPh sb="41" eb="44">
      <t>ショウカンキン</t>
    </rPh>
    <rPh sb="45" eb="46">
      <t>ガク</t>
    </rPh>
    <rPh sb="47" eb="48">
      <t>オオ</t>
    </rPh>
    <rPh sb="64" eb="67">
      <t>チホウサイ</t>
    </rPh>
    <rPh sb="67" eb="69">
      <t>ショウカン</t>
    </rPh>
    <rPh sb="69" eb="70">
      <t>キン</t>
    </rPh>
    <rPh sb="71" eb="72">
      <t>ガク</t>
    </rPh>
    <rPh sb="73" eb="75">
      <t>ジョウショウ</t>
    </rPh>
    <rPh sb="76" eb="77">
      <t>ツヅ</t>
    </rPh>
    <rPh sb="83" eb="85">
      <t>シュウシ</t>
    </rPh>
    <rPh sb="85" eb="87">
      <t>ヒリツ</t>
    </rPh>
    <rPh sb="88" eb="90">
      <t>ジョウショウ</t>
    </rPh>
    <rPh sb="98" eb="100">
      <t>ケイエイ</t>
    </rPh>
    <rPh sb="100" eb="102">
      <t>ドリョク</t>
    </rPh>
    <rPh sb="105" eb="108">
      <t>ソウヒヨウ</t>
    </rPh>
    <rPh sb="109" eb="110">
      <t>ガク</t>
    </rPh>
    <rPh sb="111" eb="112">
      <t>オサ</t>
    </rPh>
    <rPh sb="119" eb="121">
      <t>ケッカ</t>
    </rPh>
    <rPh sb="122" eb="123">
      <t>カンガ</t>
    </rPh>
    <rPh sb="130" eb="132">
      <t>キギョウ</t>
    </rPh>
    <rPh sb="132" eb="133">
      <t>サイ</t>
    </rPh>
    <rPh sb="133" eb="135">
      <t>ザンダカ</t>
    </rPh>
    <rPh sb="135" eb="136">
      <t>タイ</t>
    </rPh>
    <rPh sb="136" eb="138">
      <t>ジギョウ</t>
    </rPh>
    <rPh sb="138" eb="140">
      <t>キボ</t>
    </rPh>
    <rPh sb="140" eb="142">
      <t>ヒリツ</t>
    </rPh>
    <rPh sb="144" eb="146">
      <t>ヒリツ</t>
    </rPh>
    <rPh sb="146" eb="147">
      <t>チ</t>
    </rPh>
    <rPh sb="158" eb="160">
      <t>イッパン</t>
    </rPh>
    <rPh sb="160" eb="162">
      <t>カイケイ</t>
    </rPh>
    <rPh sb="165" eb="166">
      <t>ク</t>
    </rPh>
    <rPh sb="167" eb="168">
      <t>イ</t>
    </rPh>
    <rPh sb="170" eb="172">
      <t>ヒッス</t>
    </rPh>
    <rPh sb="178" eb="180">
      <t>ジョウキョウ</t>
    </rPh>
    <rPh sb="186" eb="188">
      <t>ケイヒ</t>
    </rPh>
    <rPh sb="188" eb="190">
      <t>カイシュウ</t>
    </rPh>
    <rPh sb="190" eb="191">
      <t>リツ</t>
    </rPh>
    <rPh sb="193" eb="195">
      <t>ケイヒ</t>
    </rPh>
    <rPh sb="195" eb="197">
      <t>カイシュウ</t>
    </rPh>
    <rPh sb="197" eb="198">
      <t>リツ</t>
    </rPh>
    <rPh sb="203" eb="205">
      <t>ネンネン</t>
    </rPh>
    <rPh sb="205" eb="207">
      <t>ジョウショウ</t>
    </rPh>
    <rPh sb="214" eb="216">
      <t>ゼンコク</t>
    </rPh>
    <rPh sb="216" eb="218">
      <t>ヘイキン</t>
    </rPh>
    <rPh sb="218" eb="219">
      <t>オヨ</t>
    </rPh>
    <rPh sb="220" eb="222">
      <t>ルイジ</t>
    </rPh>
    <rPh sb="222" eb="224">
      <t>ダンタイ</t>
    </rPh>
    <rPh sb="225" eb="227">
      <t>ドウトウ</t>
    </rPh>
    <rPh sb="228" eb="229">
      <t>アタイ</t>
    </rPh>
    <rPh sb="236" eb="238">
      <t>ケイヒ</t>
    </rPh>
    <rPh sb="238" eb="240">
      <t>カイシュウ</t>
    </rPh>
    <rPh sb="240" eb="241">
      <t>リツ</t>
    </rPh>
    <rPh sb="242" eb="244">
      <t>ジョウショウ</t>
    </rPh>
    <rPh sb="245" eb="247">
      <t>ケイエイ</t>
    </rPh>
    <rPh sb="247" eb="249">
      <t>ドリョク</t>
    </rPh>
    <rPh sb="250" eb="252">
      <t>ケッカ</t>
    </rPh>
    <rPh sb="253" eb="254">
      <t>カンガ</t>
    </rPh>
    <rPh sb="260" eb="262">
      <t>コンゴ</t>
    </rPh>
    <rPh sb="263" eb="265">
      <t>ケイゾク</t>
    </rPh>
    <rPh sb="267" eb="269">
      <t>ヒツヨウ</t>
    </rPh>
    <rPh sb="275" eb="277">
      <t>オスイ</t>
    </rPh>
    <rPh sb="277" eb="279">
      <t>ショリ</t>
    </rPh>
    <rPh sb="279" eb="281">
      <t>ゲンカ</t>
    </rPh>
    <rPh sb="283" eb="285">
      <t>オスイ</t>
    </rPh>
    <rPh sb="285" eb="287">
      <t>ショリ</t>
    </rPh>
    <rPh sb="291" eb="293">
      <t>ケイヒ</t>
    </rPh>
    <rPh sb="293" eb="295">
      <t>セツヤク</t>
    </rPh>
    <rPh sb="296" eb="297">
      <t>ツト</t>
    </rPh>
    <rPh sb="306" eb="307">
      <t>ヨコ</t>
    </rPh>
    <rPh sb="309" eb="311">
      <t>ジョウタイ</t>
    </rPh>
    <rPh sb="315" eb="317">
      <t>コンゴ</t>
    </rPh>
    <rPh sb="318" eb="319">
      <t>ヒ</t>
    </rPh>
    <rPh sb="320" eb="321">
      <t>ツヅ</t>
    </rPh>
    <rPh sb="322" eb="324">
      <t>ケイヒ</t>
    </rPh>
    <rPh sb="324" eb="326">
      <t>セツヤク</t>
    </rPh>
    <rPh sb="327" eb="328">
      <t>ツト</t>
    </rPh>
    <rPh sb="333" eb="335">
      <t>シセツ</t>
    </rPh>
    <rPh sb="335" eb="338">
      <t>リヨウリツ</t>
    </rPh>
    <rPh sb="340" eb="343">
      <t>スイセンカ</t>
    </rPh>
    <rPh sb="343" eb="344">
      <t>リツ</t>
    </rPh>
    <rPh sb="345" eb="347">
      <t>ジョウショウ</t>
    </rPh>
    <rPh sb="358" eb="361">
      <t>リヨウリツ</t>
    </rPh>
    <rPh sb="362" eb="365">
      <t>ドウテイド</t>
    </rPh>
    <rPh sb="366" eb="368">
      <t>スイイ</t>
    </rPh>
    <rPh sb="373" eb="376">
      <t>スイセンカ</t>
    </rPh>
    <rPh sb="376" eb="377">
      <t>リツ</t>
    </rPh>
    <rPh sb="378" eb="380">
      <t>ジョウショウ</t>
    </rPh>
    <rPh sb="382" eb="383">
      <t>ケン</t>
    </rPh>
    <rPh sb="383" eb="384">
      <t>ア</t>
    </rPh>
    <rPh sb="387" eb="389">
      <t>オスイ</t>
    </rPh>
    <rPh sb="389" eb="390">
      <t>リョウ</t>
    </rPh>
    <rPh sb="391" eb="393">
      <t>ゲンショウ</t>
    </rPh>
    <rPh sb="394" eb="396">
      <t>ソウサツ</t>
    </rPh>
    <rPh sb="401" eb="403">
      <t>ゲンショウ</t>
    </rPh>
    <rPh sb="404" eb="406">
      <t>ゲンイン</t>
    </rPh>
    <rPh sb="407" eb="409">
      <t>セツヤク</t>
    </rPh>
    <rPh sb="409" eb="411">
      <t>シコウ</t>
    </rPh>
    <rPh sb="412" eb="414">
      <t>ケッカ</t>
    </rPh>
    <rPh sb="415" eb="416">
      <t>カンガ</t>
    </rPh>
    <rPh sb="423" eb="426">
      <t>スイセンカ</t>
    </rPh>
    <rPh sb="426" eb="427">
      <t>リツ</t>
    </rPh>
    <rPh sb="429" eb="432">
      <t>スイセンカ</t>
    </rPh>
    <rPh sb="432" eb="433">
      <t>リツ</t>
    </rPh>
    <rPh sb="434" eb="436">
      <t>ケイゾク</t>
    </rPh>
    <rPh sb="438" eb="440">
      <t>ジョウショウ</t>
    </rPh>
    <rPh sb="447" eb="449">
      <t>ビゾウ</t>
    </rPh>
    <rPh sb="452" eb="454">
      <t>ゼンコク</t>
    </rPh>
    <rPh sb="454" eb="456">
      <t>ヘイキン</t>
    </rPh>
    <rPh sb="458" eb="459">
      <t>タッ</t>
    </rPh>
    <rPh sb="464" eb="466">
      <t>ジョウキョウ</t>
    </rPh>
    <rPh sb="470" eb="473">
      <t>ミセツゾク</t>
    </rPh>
    <rPh sb="473" eb="474">
      <t>シャ</t>
    </rPh>
    <rPh sb="475" eb="476">
      <t>タイ</t>
    </rPh>
    <rPh sb="477" eb="479">
      <t>カニュウ</t>
    </rPh>
    <rPh sb="479" eb="481">
      <t>ソクシン</t>
    </rPh>
    <rPh sb="482" eb="483">
      <t>オコナ</t>
    </rPh>
    <rPh sb="485" eb="488">
      <t>スイセンカ</t>
    </rPh>
    <rPh sb="488" eb="489">
      <t>リツ</t>
    </rPh>
    <rPh sb="490" eb="492">
      <t>コウジョウ</t>
    </rPh>
    <rPh sb="493" eb="495">
      <t>シセツ</t>
    </rPh>
    <rPh sb="495" eb="498">
      <t>リヨウリツ</t>
    </rPh>
    <rPh sb="499" eb="501">
      <t>コウジョウ</t>
    </rPh>
    <rPh sb="502" eb="503">
      <t>スス</t>
    </rPh>
    <rPh sb="505" eb="507">
      <t>ヒツヨウ</t>
    </rPh>
    <phoneticPr fontId="4"/>
  </si>
  <si>
    <t>　当事業の供用開始は昭和６０年度であり、供用開始から約３２年しか経過しておらず、耐用年数５０年である下水道管の更新はまだ行う必要がないが、処理施設の機械設備等は適切な時期に更新老朽化対策を実施する必要がある。平成２８年度には供用開始の一番古い名倉処理施設の改修工事を行った。</t>
    <rPh sb="1" eb="2">
      <t>トウ</t>
    </rPh>
    <rPh sb="2" eb="4">
      <t>ジギョウ</t>
    </rPh>
    <rPh sb="5" eb="7">
      <t>キョウヨウ</t>
    </rPh>
    <rPh sb="7" eb="9">
      <t>カイシ</t>
    </rPh>
    <rPh sb="10" eb="12">
      <t>ショウワ</t>
    </rPh>
    <rPh sb="14" eb="16">
      <t>ネンド</t>
    </rPh>
    <rPh sb="20" eb="22">
      <t>キョウヨウ</t>
    </rPh>
    <rPh sb="22" eb="24">
      <t>カイシ</t>
    </rPh>
    <rPh sb="26" eb="27">
      <t>ヤク</t>
    </rPh>
    <rPh sb="29" eb="30">
      <t>ネン</t>
    </rPh>
    <rPh sb="32" eb="34">
      <t>ケイカ</t>
    </rPh>
    <rPh sb="40" eb="42">
      <t>タイヨウ</t>
    </rPh>
    <rPh sb="42" eb="44">
      <t>ネンスウ</t>
    </rPh>
    <rPh sb="46" eb="47">
      <t>ネン</t>
    </rPh>
    <rPh sb="50" eb="53">
      <t>ゲスイドウ</t>
    </rPh>
    <rPh sb="53" eb="54">
      <t>カン</t>
    </rPh>
    <rPh sb="55" eb="57">
      <t>コウシン</t>
    </rPh>
    <rPh sb="60" eb="61">
      <t>オコナ</t>
    </rPh>
    <rPh sb="62" eb="64">
      <t>ヒツヨウ</t>
    </rPh>
    <rPh sb="69" eb="71">
      <t>ショリ</t>
    </rPh>
    <rPh sb="71" eb="73">
      <t>シセツ</t>
    </rPh>
    <rPh sb="74" eb="76">
      <t>キカイ</t>
    </rPh>
    <rPh sb="76" eb="78">
      <t>セツビ</t>
    </rPh>
    <rPh sb="78" eb="79">
      <t>トウ</t>
    </rPh>
    <rPh sb="80" eb="82">
      <t>テキセツ</t>
    </rPh>
    <rPh sb="83" eb="85">
      <t>ジキ</t>
    </rPh>
    <rPh sb="86" eb="88">
      <t>コウシン</t>
    </rPh>
    <rPh sb="88" eb="91">
      <t>ロウキュウカ</t>
    </rPh>
    <rPh sb="91" eb="93">
      <t>タイサク</t>
    </rPh>
    <rPh sb="94" eb="96">
      <t>ジッシ</t>
    </rPh>
    <rPh sb="98" eb="100">
      <t>ヒツヨウ</t>
    </rPh>
    <rPh sb="104" eb="106">
      <t>ヘイセイ</t>
    </rPh>
    <rPh sb="108" eb="110">
      <t>ネンド</t>
    </rPh>
    <rPh sb="112" eb="114">
      <t>キョウヨウ</t>
    </rPh>
    <rPh sb="114" eb="116">
      <t>カイシ</t>
    </rPh>
    <rPh sb="117" eb="119">
      <t>イチバン</t>
    </rPh>
    <rPh sb="119" eb="120">
      <t>フル</t>
    </rPh>
    <rPh sb="121" eb="123">
      <t>ナグラ</t>
    </rPh>
    <rPh sb="123" eb="125">
      <t>ショリ</t>
    </rPh>
    <rPh sb="125" eb="127">
      <t>シセツ</t>
    </rPh>
    <rPh sb="128" eb="130">
      <t>カイシュウ</t>
    </rPh>
    <rPh sb="130" eb="132">
      <t>コウジ</t>
    </rPh>
    <rPh sb="133" eb="134">
      <t>オコナ</t>
    </rPh>
    <phoneticPr fontId="4"/>
  </si>
  <si>
    <t>非設置</t>
    <rPh sb="0" eb="1">
      <t>ヒ</t>
    </rPh>
    <rPh sb="1" eb="3">
      <t>セッチ</t>
    </rPh>
    <phoneticPr fontId="4"/>
  </si>
  <si>
    <t>　当事業は１６箇所の処理区を有しており、経営効率が高いといえない状況にある。一般会計よりの繰入金への依存が高く、この依存性をできる限り減少させるために水洗化率の向上等に努めるとともに維持管理費の削減に努める。
　また、将来人口減少が際立ってきた場合には、隣接する処理施設の統合等の検討を行っていく必要がある。</t>
    <rPh sb="1" eb="2">
      <t>トウ</t>
    </rPh>
    <rPh sb="2" eb="4">
      <t>ジギョウ</t>
    </rPh>
    <rPh sb="7" eb="9">
      <t>カショ</t>
    </rPh>
    <rPh sb="10" eb="12">
      <t>ショリ</t>
    </rPh>
    <rPh sb="12" eb="13">
      <t>ク</t>
    </rPh>
    <rPh sb="14" eb="15">
      <t>ユウ</t>
    </rPh>
    <rPh sb="20" eb="22">
      <t>ケイエイ</t>
    </rPh>
    <rPh sb="22" eb="24">
      <t>コウリツ</t>
    </rPh>
    <rPh sb="25" eb="26">
      <t>タカ</t>
    </rPh>
    <rPh sb="32" eb="34">
      <t>ジョウキョウ</t>
    </rPh>
    <rPh sb="38" eb="40">
      <t>イッパン</t>
    </rPh>
    <rPh sb="40" eb="42">
      <t>カイケイ</t>
    </rPh>
    <rPh sb="45" eb="47">
      <t>クリイレ</t>
    </rPh>
    <rPh sb="47" eb="48">
      <t>キン</t>
    </rPh>
    <rPh sb="50" eb="52">
      <t>イゾン</t>
    </rPh>
    <rPh sb="53" eb="54">
      <t>タカ</t>
    </rPh>
    <rPh sb="58" eb="60">
      <t>イゾン</t>
    </rPh>
    <rPh sb="60" eb="61">
      <t>セイ</t>
    </rPh>
    <rPh sb="65" eb="66">
      <t>カギ</t>
    </rPh>
    <rPh sb="67" eb="69">
      <t>ゲンショウ</t>
    </rPh>
    <rPh sb="75" eb="78">
      <t>スイセンカ</t>
    </rPh>
    <rPh sb="78" eb="79">
      <t>リツ</t>
    </rPh>
    <rPh sb="80" eb="82">
      <t>コウジョウ</t>
    </rPh>
    <rPh sb="82" eb="83">
      <t>トウ</t>
    </rPh>
    <rPh sb="84" eb="85">
      <t>ツト</t>
    </rPh>
    <rPh sb="91" eb="93">
      <t>イジ</t>
    </rPh>
    <rPh sb="93" eb="96">
      <t>カンリヒ</t>
    </rPh>
    <rPh sb="97" eb="99">
      <t>サクゲン</t>
    </rPh>
    <rPh sb="100" eb="101">
      <t>ツト</t>
    </rPh>
    <rPh sb="109" eb="111">
      <t>ショウライ</t>
    </rPh>
    <rPh sb="111" eb="113">
      <t>ジンコウ</t>
    </rPh>
    <rPh sb="113" eb="115">
      <t>ゲンショウ</t>
    </rPh>
    <rPh sb="116" eb="118">
      <t>キワダ</t>
    </rPh>
    <rPh sb="122" eb="124">
      <t>バアイ</t>
    </rPh>
    <rPh sb="127" eb="129">
      <t>リンセツ</t>
    </rPh>
    <rPh sb="131" eb="133">
      <t>ショリ</t>
    </rPh>
    <rPh sb="133" eb="135">
      <t>シセツ</t>
    </rPh>
    <rPh sb="136" eb="138">
      <t>トウゴウ</t>
    </rPh>
    <rPh sb="138" eb="139">
      <t>トウ</t>
    </rPh>
    <rPh sb="140" eb="142">
      <t>ケントウ</t>
    </rPh>
    <rPh sb="143" eb="144">
      <t>オコナ</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</si>
</sst>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1375424"/>
        <c:axId val="15013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501375424"/>
        <c:axId val="1501377056"/>
      </c:lineChart>
      <c:dateAx>
        <c:axId val="1501375424"/>
        <c:scaling>
          <c:orientation val="minMax"/>
        </c:scaling>
        <c:delete val="1"/>
        <c:axPos val="b"/>
        <c:numFmt formatCode="ge" sourceLinked="1"/>
        <c:majorTickMark val="none"/>
        <c:minorTickMark val="none"/>
        <c:tickLblPos val="none"/>
        <c:crossAx val="1501377056"/>
        <c:crosses val="autoZero"/>
        <c:auto val="1"/>
        <c:lblOffset val="100"/>
        <c:baseTimeUnit val="years"/>
      </c:dateAx>
      <c:valAx>
        <c:axId val="15013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46.57</c:v>
                </c:pt>
                <c:pt idx="1">
                  <c:v>49.93</c:v>
                </c:pt>
                <c:pt idx="2">
                  <c:v>49.95</c:v>
                </c:pt>
                <c:pt idx="3">
                  <c:v>49.43</c:v>
                </c:pt>
                <c:pt idx="4">
                  <c:v>49.86</c:v>
                </c:pt>
              </c:numCache>
            </c:numRef>
          </c:val>
        </c:ser>
        <c:dLbls>
          <c:showLegendKey val="0"/>
          <c:showVal val="0"/>
          <c:showCatName val="0"/>
          <c:showSerName val="0"/>
          <c:showPercent val="0"/>
          <c:showBubbleSize val="0"/>
        </c:dLbls>
        <c:gapWidth val="150"/>
        <c:axId val="1544639872"/>
        <c:axId val="15446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544639872"/>
        <c:axId val="1544634432"/>
      </c:lineChart>
      <c:dateAx>
        <c:axId val="1544639872"/>
        <c:scaling>
          <c:orientation val="minMax"/>
        </c:scaling>
        <c:delete val="1"/>
        <c:axPos val="b"/>
        <c:numFmt formatCode="ge" sourceLinked="1"/>
        <c:majorTickMark val="none"/>
        <c:minorTickMark val="none"/>
        <c:tickLblPos val="none"/>
        <c:crossAx val="1544634432"/>
        <c:crosses val="autoZero"/>
        <c:auto val="1"/>
        <c:lblOffset val="100"/>
        <c:baseTimeUnit val="years"/>
      </c:dateAx>
      <c:valAx>
        <c:axId val="15446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6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67.48</c:v>
                </c:pt>
                <c:pt idx="1">
                  <c:v>68.959999999999994</c:v>
                </c:pt>
                <c:pt idx="2">
                  <c:v>70.25</c:v>
                </c:pt>
                <c:pt idx="3">
                  <c:v>71.67</c:v>
                </c:pt>
                <c:pt idx="4">
                  <c:v>72.83</c:v>
                </c:pt>
              </c:numCache>
            </c:numRef>
          </c:val>
        </c:ser>
        <c:dLbls>
          <c:showLegendKey val="0"/>
          <c:showVal val="0"/>
          <c:showCatName val="0"/>
          <c:showSerName val="0"/>
          <c:showPercent val="0"/>
          <c:showBubbleSize val="0"/>
        </c:dLbls>
        <c:gapWidth val="150"/>
        <c:axId val="1544632256"/>
        <c:axId val="15446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544632256"/>
        <c:axId val="1544630624"/>
      </c:lineChart>
      <c:dateAx>
        <c:axId val="1544632256"/>
        <c:scaling>
          <c:orientation val="minMax"/>
        </c:scaling>
        <c:delete val="1"/>
        <c:axPos val="b"/>
        <c:numFmt formatCode="ge" sourceLinked="1"/>
        <c:majorTickMark val="none"/>
        <c:minorTickMark val="none"/>
        <c:tickLblPos val="none"/>
        <c:crossAx val="1544630624"/>
        <c:crosses val="autoZero"/>
        <c:auto val="1"/>
        <c:lblOffset val="100"/>
        <c:baseTimeUnit val="years"/>
      </c:dateAx>
      <c:valAx>
        <c:axId val="15446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6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62.8</c:v>
                </c:pt>
                <c:pt idx="1">
                  <c:v>65.28</c:v>
                </c:pt>
                <c:pt idx="2">
                  <c:v>74.14</c:v>
                </c:pt>
                <c:pt idx="3">
                  <c:v>78.78</c:v>
                </c:pt>
                <c:pt idx="4">
                  <c:v>82.81</c:v>
                </c:pt>
              </c:numCache>
            </c:numRef>
          </c:val>
        </c:ser>
        <c:dLbls>
          <c:showLegendKey val="0"/>
          <c:showVal val="0"/>
          <c:showCatName val="0"/>
          <c:showSerName val="0"/>
          <c:showPercent val="0"/>
          <c:showBubbleSize val="0"/>
        </c:dLbls>
        <c:gapWidth val="150"/>
        <c:axId val="1501371072"/>
        <c:axId val="1501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1371072"/>
        <c:axId val="1501376512"/>
      </c:lineChart>
      <c:dateAx>
        <c:axId val="1501371072"/>
        <c:scaling>
          <c:orientation val="minMax"/>
        </c:scaling>
        <c:delete val="1"/>
        <c:axPos val="b"/>
        <c:numFmt formatCode="ge" sourceLinked="1"/>
        <c:majorTickMark val="none"/>
        <c:minorTickMark val="none"/>
        <c:tickLblPos val="none"/>
        <c:crossAx val="1501376512"/>
        <c:crosses val="autoZero"/>
        <c:auto val="1"/>
        <c:lblOffset val="100"/>
        <c:baseTimeUnit val="years"/>
      </c:dateAx>
      <c:valAx>
        <c:axId val="1501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1373248"/>
        <c:axId val="15013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1373248"/>
        <c:axId val="1501373792"/>
      </c:lineChart>
      <c:dateAx>
        <c:axId val="1501373248"/>
        <c:scaling>
          <c:orientation val="minMax"/>
        </c:scaling>
        <c:delete val="1"/>
        <c:axPos val="b"/>
        <c:numFmt formatCode="ge" sourceLinked="1"/>
        <c:majorTickMark val="none"/>
        <c:minorTickMark val="none"/>
        <c:tickLblPos val="none"/>
        <c:crossAx val="1501373792"/>
        <c:crosses val="autoZero"/>
        <c:auto val="1"/>
        <c:lblOffset val="100"/>
        <c:baseTimeUnit val="years"/>
      </c:dateAx>
      <c:valAx>
        <c:axId val="15013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3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453616"/>
        <c:axId val="150244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453616"/>
        <c:axId val="1502444368"/>
      </c:lineChart>
      <c:dateAx>
        <c:axId val="1502453616"/>
        <c:scaling>
          <c:orientation val="minMax"/>
        </c:scaling>
        <c:delete val="1"/>
        <c:axPos val="b"/>
        <c:numFmt formatCode="ge" sourceLinked="1"/>
        <c:majorTickMark val="none"/>
        <c:minorTickMark val="none"/>
        <c:tickLblPos val="none"/>
        <c:crossAx val="1502444368"/>
        <c:crosses val="autoZero"/>
        <c:auto val="1"/>
        <c:lblOffset val="100"/>
        <c:baseTimeUnit val="years"/>
      </c:dateAx>
      <c:valAx>
        <c:axId val="15024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5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446544"/>
        <c:axId val="150244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446544"/>
        <c:axId val="1502448176"/>
      </c:lineChart>
      <c:dateAx>
        <c:axId val="1502446544"/>
        <c:scaling>
          <c:orientation val="minMax"/>
        </c:scaling>
        <c:delete val="1"/>
        <c:axPos val="b"/>
        <c:numFmt formatCode="ge" sourceLinked="1"/>
        <c:majorTickMark val="none"/>
        <c:minorTickMark val="none"/>
        <c:tickLblPos val="none"/>
        <c:crossAx val="1502448176"/>
        <c:crosses val="autoZero"/>
        <c:auto val="1"/>
        <c:lblOffset val="100"/>
        <c:baseTimeUnit val="years"/>
      </c:dateAx>
      <c:valAx>
        <c:axId val="150244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4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2453072"/>
        <c:axId val="150244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2453072"/>
        <c:axId val="1502442736"/>
      </c:lineChart>
      <c:dateAx>
        <c:axId val="1502453072"/>
        <c:scaling>
          <c:orientation val="minMax"/>
        </c:scaling>
        <c:delete val="1"/>
        <c:axPos val="b"/>
        <c:numFmt formatCode="ge" sourceLinked="1"/>
        <c:majorTickMark val="none"/>
        <c:minorTickMark val="none"/>
        <c:tickLblPos val="none"/>
        <c:crossAx val="1502442736"/>
        <c:crosses val="autoZero"/>
        <c:auto val="1"/>
        <c:lblOffset val="100"/>
        <c:baseTimeUnit val="years"/>
      </c:dateAx>
      <c:valAx>
        <c:axId val="15024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5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2451440"/>
        <c:axId val="150244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502451440"/>
        <c:axId val="1502447088"/>
      </c:lineChart>
      <c:dateAx>
        <c:axId val="1502451440"/>
        <c:scaling>
          <c:orientation val="minMax"/>
        </c:scaling>
        <c:delete val="1"/>
        <c:axPos val="b"/>
        <c:numFmt formatCode="ge" sourceLinked="1"/>
        <c:majorTickMark val="none"/>
        <c:minorTickMark val="none"/>
        <c:tickLblPos val="none"/>
        <c:crossAx val="1502447088"/>
        <c:crosses val="autoZero"/>
        <c:auto val="1"/>
        <c:lblOffset val="100"/>
        <c:baseTimeUnit val="years"/>
      </c:dateAx>
      <c:valAx>
        <c:axId val="150244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51.11</c:v>
                </c:pt>
                <c:pt idx="1">
                  <c:v>54.44</c:v>
                </c:pt>
                <c:pt idx="2">
                  <c:v>54.44</c:v>
                </c:pt>
                <c:pt idx="3">
                  <c:v>53.16</c:v>
                </c:pt>
                <c:pt idx="4">
                  <c:v>57.87</c:v>
                </c:pt>
              </c:numCache>
            </c:numRef>
          </c:val>
        </c:ser>
        <c:dLbls>
          <c:showLegendKey val="0"/>
          <c:showVal val="0"/>
          <c:showCatName val="0"/>
          <c:showSerName val="0"/>
          <c:showPercent val="0"/>
          <c:showBubbleSize val="0"/>
        </c:dLbls>
        <c:gapWidth val="150"/>
        <c:axId val="1502441648"/>
        <c:axId val="150244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502441648"/>
        <c:axId val="1502442192"/>
      </c:lineChart>
      <c:dateAx>
        <c:axId val="1502441648"/>
        <c:scaling>
          <c:orientation val="minMax"/>
        </c:scaling>
        <c:delete val="1"/>
        <c:axPos val="b"/>
        <c:numFmt formatCode="ge" sourceLinked="1"/>
        <c:majorTickMark val="none"/>
        <c:minorTickMark val="none"/>
        <c:tickLblPos val="none"/>
        <c:crossAx val="1502442192"/>
        <c:crosses val="autoZero"/>
        <c:auto val="1"/>
        <c:lblOffset val="100"/>
        <c:baseTimeUnit val="years"/>
      </c:dateAx>
      <c:valAx>
        <c:axId val="150244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4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308.39</c:v>
                </c:pt>
                <c:pt idx="1">
                  <c:v>275.39</c:v>
                </c:pt>
                <c:pt idx="2">
                  <c:v>294.72000000000003</c:v>
                </c:pt>
                <c:pt idx="3">
                  <c:v>297.27</c:v>
                </c:pt>
                <c:pt idx="4">
                  <c:v>269.38</c:v>
                </c:pt>
              </c:numCache>
            </c:numRef>
          </c:val>
        </c:ser>
        <c:dLbls>
          <c:showLegendKey val="0"/>
          <c:showVal val="0"/>
          <c:showCatName val="0"/>
          <c:showSerName val="0"/>
          <c:showPercent val="0"/>
          <c:showBubbleSize val="0"/>
        </c:dLbls>
        <c:gapWidth val="150"/>
        <c:axId val="1502443280"/>
        <c:axId val="150244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502443280"/>
        <c:axId val="1502443824"/>
      </c:lineChart>
      <c:dateAx>
        <c:axId val="1502443280"/>
        <c:scaling>
          <c:orientation val="minMax"/>
        </c:scaling>
        <c:delete val="1"/>
        <c:axPos val="b"/>
        <c:numFmt formatCode="ge" sourceLinked="1"/>
        <c:majorTickMark val="none"/>
        <c:minorTickMark val="none"/>
        <c:tickLblPos val="none"/>
        <c:crossAx val="1502443824"/>
        <c:crosses val="autoZero"/>
        <c:auto val="1"/>
        <c:lblOffset val="100"/>
        <c:baseTimeUnit val="years"/>
      </c:dateAx>
      <c:valAx>
        <c:axId val="15024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44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 zoomScaleNormal="100" workbookViewId="0">
      <selection activeCell="CF58" sqref="CF5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加須市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113917</v>
      </c>
      <c r="AM8" s="67"/>
      <c r="AN8" s="67"/>
      <c r="AO8" s="67"/>
      <c r="AP8" s="67"/>
      <c r="AQ8" s="67"/>
      <c r="AR8" s="67"/>
      <c r="AS8" s="67"/>
      <c r="AT8" s="66">
        <f>データ!T6</f>
        <v>133.30000000000001</v>
      </c>
      <c r="AU8" s="66"/>
      <c r="AV8" s="66"/>
      <c r="AW8" s="66"/>
      <c r="AX8" s="66"/>
      <c r="AY8" s="66"/>
      <c r="AZ8" s="66"/>
      <c r="BA8" s="66"/>
      <c r="BB8" s="66">
        <f>データ!U6</f>
        <v>854.59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11.71</v>
      </c>
      <c r="Q10" s="66"/>
      <c r="R10" s="66"/>
      <c r="S10" s="66"/>
      <c r="T10" s="66"/>
      <c r="U10" s="66"/>
      <c r="V10" s="66"/>
      <c r="W10" s="66">
        <f>データ!Q6</f>
        <v>98.43</v>
      </c>
      <c r="X10" s="66"/>
      <c r="Y10" s="66"/>
      <c r="Z10" s="66"/>
      <c r="AA10" s="66"/>
      <c r="AB10" s="66"/>
      <c r="AC10" s="66"/>
      <c r="AD10" s="67">
        <f>データ!R6</f>
        <v>3482</v>
      </c>
      <c r="AE10" s="67"/>
      <c r="AF10" s="67"/>
      <c r="AG10" s="67"/>
      <c r="AH10" s="67"/>
      <c r="AI10" s="67"/>
      <c r="AJ10" s="67"/>
      <c r="AK10" s="2"/>
      <c r="AL10" s="67">
        <f>データ!V6</f>
        <v>13317</v>
      </c>
      <c r="AM10" s="67"/>
      <c r="AN10" s="67"/>
      <c r="AO10" s="67"/>
      <c r="AP10" s="67"/>
      <c r="AQ10" s="67"/>
      <c r="AR10" s="67"/>
      <c r="AS10" s="67"/>
      <c r="AT10" s="66">
        <f>データ!W6</f>
        <v>10.43</v>
      </c>
      <c r="AU10" s="66"/>
      <c r="AV10" s="66"/>
      <c r="AW10" s="66"/>
      <c r="AX10" s="66"/>
      <c r="AY10" s="66"/>
      <c r="AZ10" s="66"/>
      <c r="BA10" s="66"/>
      <c r="BB10" s="66">
        <f>データ!X6</f>
        <v>1276.8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112101</v>
      </c>
      <c r="D6" s="33">
        <f t="shared" si="3"/>
        <v>47</v>
      </c>
      <c r="E6" s="33">
        <f t="shared" si="3"/>
        <v>17</v>
      </c>
      <c r="F6" s="33">
        <f t="shared" si="3"/>
        <v>5</v>
      </c>
      <c r="G6" s="33">
        <f t="shared" si="3"/>
        <v>0</v>
      </c>
      <c r="H6" s="33" t="str">
        <f t="shared" si="3"/>
        <v>埼玉県　加須市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11.71</v>
      </c>
      <c r="Q6" s="34">
        <f t="shared" si="3"/>
        <v>98.43</v>
      </c>
      <c r="R6" s="34">
        <f t="shared" si="3"/>
        <v>3482</v>
      </c>
      <c r="S6" s="34">
        <f t="shared" si="3"/>
        <v>113917</v>
      </c>
      <c r="T6" s="34">
        <f t="shared" si="3"/>
        <v>133.30000000000001</v>
      </c>
      <c r="U6" s="34">
        <f t="shared" si="3"/>
        <v>854.59</v>
      </c>
      <c r="V6" s="34">
        <f t="shared" si="3"/>
        <v>13317</v>
      </c>
      <c r="W6" s="34">
        <f t="shared" si="3"/>
        <v>10.43</v>
      </c>
      <c r="X6" s="34">
        <f t="shared" si="3"/>
        <v>1276.8</v>
      </c>
      <c r="Y6" s="35">
        <f>IF(Y7="",NA(),Y7)</f>
        <v>62.8</v>
      </c>
      <c r="Z6" s="35">
        <f t="shared" ref="Z6:AH6" si="4">IF(Z7="",NA(),Z7)</f>
        <v>65.28</v>
      </c>
      <c r="AA6" s="35">
        <f t="shared" si="4"/>
        <v>74.14</v>
      </c>
      <c r="AB6" s="35">
        <f t="shared" si="4"/>
        <v>78.78</v>
      </c>
      <c r="AC6" s="35">
        <f t="shared" si="4"/>
        <v>82.81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51.11</v>
      </c>
      <c r="BR6" s="35">
        <f t="shared" ref="BR6:BZ6" si="8">IF(BR7="",NA(),BR7)</f>
        <v>54.44</v>
      </c>
      <c r="BS6" s="35">
        <f t="shared" si="8"/>
        <v>54.44</v>
      </c>
      <c r="BT6" s="35">
        <f t="shared" si="8"/>
        <v>53.16</v>
      </c>
      <c r="BU6" s="35">
        <f t="shared" si="8"/>
        <v>57.87</v>
      </c>
      <c r="BV6" s="35">
        <f t="shared" si="8"/>
        <v>42.48</v>
      </c>
      <c r="BW6" s="35">
        <f t="shared" si="8"/>
        <v>41.04</v>
      </c>
      <c r="BX6" s="35">
        <f t="shared" si="8"/>
        <v>41.08</v>
      </c>
      <c r="BY6" s="35">
        <f t="shared" si="8"/>
        <v>52.19</v>
      </c>
      <c r="BZ6" s="35">
        <f t="shared" si="8"/>
        <v>55.32</v>
      </c>
      <c r="CA6" s="34" t="str">
        <f>IF(CA7="","",IF(CA7="-","【-】","【"&amp;SUBSTITUTE(TEXT(CA7,"#,##0.00"),"-","△")&amp;"】"))</f>
        <v>【55.73】</v>
      </c>
      <c r="CB6" s="35">
        <f>IF(CB7="",NA(),CB7)</f>
        <v>308.39</v>
      </c>
      <c r="CC6" s="35">
        <f t="shared" ref="CC6:CK6" si="9">IF(CC7="",NA(),CC7)</f>
        <v>275.39</v>
      </c>
      <c r="CD6" s="35">
        <f t="shared" si="9"/>
        <v>294.72000000000003</v>
      </c>
      <c r="CE6" s="35">
        <f t="shared" si="9"/>
        <v>297.27</v>
      </c>
      <c r="CF6" s="35">
        <f t="shared" si="9"/>
        <v>269.38</v>
      </c>
      <c r="CG6" s="35">
        <f t="shared" si="9"/>
        <v>343.8</v>
      </c>
      <c r="CH6" s="35">
        <f t="shared" si="9"/>
        <v>357.08</v>
      </c>
      <c r="CI6" s="35">
        <f t="shared" si="9"/>
        <v>378.08</v>
      </c>
      <c r="CJ6" s="35">
        <f t="shared" si="9"/>
        <v>296.14</v>
      </c>
      <c r="CK6" s="35">
        <f t="shared" si="9"/>
        <v>283.17</v>
      </c>
      <c r="CL6" s="34" t="str">
        <f>IF(CL7="","",IF(CL7="-","【-】","【"&amp;SUBSTITUTE(TEXT(CL7,"#,##0.00"),"-","△")&amp;"】"))</f>
        <v>【276.78】</v>
      </c>
      <c r="CM6" s="35">
        <f>IF(CM7="",NA(),CM7)</f>
        <v>46.57</v>
      </c>
      <c r="CN6" s="35">
        <f t="shared" ref="CN6:CV6" si="10">IF(CN7="",NA(),CN7)</f>
        <v>49.93</v>
      </c>
      <c r="CO6" s="35">
        <f t="shared" si="10"/>
        <v>49.95</v>
      </c>
      <c r="CP6" s="35">
        <f t="shared" si="10"/>
        <v>49.43</v>
      </c>
      <c r="CQ6" s="35">
        <f t="shared" si="10"/>
        <v>49.86</v>
      </c>
      <c r="CR6" s="35">
        <f t="shared" si="10"/>
        <v>46.06</v>
      </c>
      <c r="CS6" s="35">
        <f t="shared" si="10"/>
        <v>45.95</v>
      </c>
      <c r="CT6" s="35">
        <f t="shared" si="10"/>
        <v>44.69</v>
      </c>
      <c r="CU6" s="35">
        <f t="shared" si="10"/>
        <v>52.31</v>
      </c>
      <c r="CV6" s="35">
        <f t="shared" si="10"/>
        <v>60.65</v>
      </c>
      <c r="CW6" s="34" t="str">
        <f>IF(CW7="","",IF(CW7="-","【-】","【"&amp;SUBSTITUTE(TEXT(CW7,"#,##0.00"),"-","△")&amp;"】"))</f>
        <v>【59.15】</v>
      </c>
      <c r="CX6" s="35">
        <f>IF(CX7="",NA(),CX7)</f>
        <v>67.48</v>
      </c>
      <c r="CY6" s="35">
        <f t="shared" ref="CY6:DG6" si="11">IF(CY7="",NA(),CY7)</f>
        <v>68.959999999999994</v>
      </c>
      <c r="CZ6" s="35">
        <f t="shared" si="11"/>
        <v>70.25</v>
      </c>
      <c r="DA6" s="35">
        <f t="shared" si="11"/>
        <v>71.67</v>
      </c>
      <c r="DB6" s="35">
        <f t="shared" si="11"/>
        <v>72.83</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112101</v>
      </c>
      <c r="D7" s="37">
        <v>47</v>
      </c>
      <c r="E7" s="37">
        <v>17</v>
      </c>
      <c r="F7" s="37">
        <v>5</v>
      </c>
      <c r="G7" s="37">
        <v>0</v>
      </c>
      <c r="H7" s="37" t="s">
        <v>110</v>
      </c>
      <c r="I7" s="37" t="s">
        <v>111</v>
      </c>
      <c r="J7" s="37" t="s">
        <v>112</v>
      </c>
      <c r="K7" s="37" t="s">
        <v>113</v>
      </c>
      <c r="L7" s="37" t="s">
        <v>114</v>
      </c>
      <c r="M7" s="37"/>
      <c r="N7" s="38" t="s">
        <v>115</v>
      </c>
      <c r="O7" s="38" t="s">
        <v>116</v>
      </c>
      <c r="P7" s="38">
        <v>11.71</v>
      </c>
      <c r="Q7" s="38">
        <v>98.43</v>
      </c>
      <c r="R7" s="38">
        <v>3482</v>
      </c>
      <c r="S7" s="38">
        <v>113917</v>
      </c>
      <c r="T7" s="38">
        <v>133.30000000000001</v>
      </c>
      <c r="U7" s="38">
        <v>854.59</v>
      </c>
      <c r="V7" s="38">
        <v>13317</v>
      </c>
      <c r="W7" s="38">
        <v>10.43</v>
      </c>
      <c r="X7" s="38">
        <v>1276.8</v>
      </c>
      <c r="Y7" s="38">
        <v>62.8</v>
      </c>
      <c r="Z7" s="38">
        <v>65.28</v>
      </c>
      <c r="AA7" s="38">
        <v>74.14</v>
      </c>
      <c r="AB7" s="38">
        <v>78.78</v>
      </c>
      <c r="AC7" s="38">
        <v>82.81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1081.8</v>
      </c>
      <c r="BO7" s="38">
        <v>974.93</v>
      </c>
      <c r="BP7" s="38">
        <v>914.53</v>
      </c>
      <c r="BQ7" s="38">
        <v>51.11</v>
      </c>
      <c r="BR7" s="38">
        <v>54.44</v>
      </c>
      <c r="BS7" s="38">
        <v>54.44</v>
      </c>
      <c r="BT7" s="38">
        <v>53.16</v>
      </c>
      <c r="BU7" s="38">
        <v>57.87</v>
      </c>
      <c r="BV7" s="38">
        <v>42.48</v>
      </c>
      <c r="BW7" s="38">
        <v>41.04</v>
      </c>
      <c r="BX7" s="38">
        <v>41.08</v>
      </c>
      <c r="BY7" s="38">
        <v>52.19</v>
      </c>
      <c r="BZ7" s="38">
        <v>55.32</v>
      </c>
      <c r="CA7" s="38">
        <v>55.73</v>
      </c>
      <c r="CB7" s="38">
        <v>308.39</v>
      </c>
      <c r="CC7" s="38">
        <v>275.39</v>
      </c>
      <c r="CD7" s="38">
        <v>294.72000000000003</v>
      </c>
      <c r="CE7" s="38">
        <v>297.27</v>
      </c>
      <c r="CF7" s="38">
        <v>269.38</v>
      </c>
      <c r="CG7" s="38">
        <v>343.8</v>
      </c>
      <c r="CH7" s="38">
        <v>357.08</v>
      </c>
      <c r="CI7" s="38">
        <v>378.08</v>
      </c>
      <c r="CJ7" s="38">
        <v>296.14</v>
      </c>
      <c r="CK7" s="38">
        <v>283.17</v>
      </c>
      <c r="CL7" s="38">
        <v>276.77999999999997</v>
      </c>
      <c r="CM7" s="38">
        <v>46.57</v>
      </c>
      <c r="CN7" s="38">
        <v>49.93</v>
      </c>
      <c r="CO7" s="38">
        <v>49.95</v>
      </c>
      <c r="CP7" s="38">
        <v>49.43</v>
      </c>
      <c r="CQ7" s="38">
        <v>49.86</v>
      </c>
      <c r="CR7" s="38">
        <v>46.06</v>
      </c>
      <c r="CS7" s="38">
        <v>45.95</v>
      </c>
      <c r="CT7" s="38">
        <v>44.69</v>
      </c>
      <c r="CU7" s="38">
        <v>52.31</v>
      </c>
      <c r="CV7" s="38">
        <v>60.65</v>
      </c>
      <c r="CW7" s="38">
        <v>59.15</v>
      </c>
      <c r="CX7" s="38">
        <v>67.48</v>
      </c>
      <c r="CY7" s="38">
        <v>68.959999999999994</v>
      </c>
      <c r="CZ7" s="38">
        <v>70.25</v>
      </c>
      <c r="DA7" s="38">
        <v>71.67</v>
      </c>
      <c r="DB7" s="38">
        <v>72.83</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2018-02-15T01:18:46Z</cp:lastPrinted>
  <dcterms:created xsi:type="dcterms:W3CDTF">2017-12-25T02:27:14Z</dcterms:created>
  <dcterms:modified xsi:type="dcterms:W3CDTF">2018-02-15T01:18:48Z</dcterms:modified>
  <cp:category/>
</cp:coreProperties>
</file>