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<sst xmlns="http://schemas.openxmlformats.org/spreadsheetml/2006/main" count="261" uniqueCount="123">
  <si>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</si>
  <si>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</si>
  <si>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</si>
  <si>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</si>
  <si>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</si>
  <si>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</si>
  <si>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</si>
  <si>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</si>
  <si>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</si>
  <si>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</si>
  <si>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</si>
  <si>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</si>
  <si>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</si>
  <si>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</si>
  <si>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</si>
  <si>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</si>
  <si>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</si>
  <si>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</si>
  <si>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</si>
  <si>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</si>
  <si>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</si>
  <si>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</si>
  <si>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</si>
  <si>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</si>
  <si>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</si>
  <si>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</si>
  <si>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</si>
  <si>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</si>
  <si>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</si>
  <si>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</si>
  <si>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</si>
  <si>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</si>
  <si>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</si>
  <si>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</si>
  <si>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</si>
  <si>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</si>
  <si>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</si>
  <si>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</si>
  <si>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</si>
  <si>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</si>
  <si>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</si>
  <si>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</si>
  <si>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</si>
  <si>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</si>
  <si>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</si>
  <si>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</si>
  <si>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</si>
  <si>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</si>
  <si>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</si>
  <si>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</si>
  <si>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</si>
  <si>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</si>
  <si>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</si>
  <si>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</si>
  <si>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</si>
  <si>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</si>
  <si>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</si>
  <si>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</si>
  <si>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</si>
  <si>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</si>
  <si>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</si>
  <si>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</si>
  <si>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</si>
  <si>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</si>
  <si>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</si>
  <si>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</si>
  <si>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</si>
  <si>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</si>
  <si>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</si>
  <si>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</si>
  <si>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</si>
  <si>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</si>
  <si>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</si>
  <si>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</si>
  <si>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</si>
  <si>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</si>
  <si>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</si>
  <si>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</si>
  <si>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</si>
  <si>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</si>
  <si>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</si>
  <si>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</si>
  <si>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</si>
  <si>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</si>
  <si>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</si>
  <si>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</si>
  <si>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</si>
  <si>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</si>
  <si>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</si>
  <si>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</si>
  <si>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</si>
  <si>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</si>
  <si>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</si>
  <si>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</si>
  <si>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</si>
  <si>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</si>
  <si>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</si>
  <si>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</si>
  <si>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</si>
  <si>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</si>
  <si>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</si>
  <si>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</si>
  <si>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</si>
  <si>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</si>
  <si>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</si>
  <si>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</si>
  <si>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</si>
  <si>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</si>
  <si>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所沢市</t>
  </si>
  <si>
    <t>法適用</t>
  </si>
  <si>
    <t>下水道事業</t>
  </si>
  <si>
    <t>公共下水道</t>
  </si>
  <si>
    <t>Aa</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</si>
  <si>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</si>
  <si>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</si>
  <si>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</si>
  <si>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</si>
  <si>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</si>
  <si>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</si>
  <si>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</si>
  <si>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支払能力は確保されているものの、経常収支は赤字となり、累積欠損が発生しました。また、経費回収率は100%を大きく下回り、一般会計からの繰入金に依存した状況が続いております。今後、自立的な経営に向けて取り組んでいかなければならないと考えます。
　施設老朽化などに伴う費用の急増に備えるため経営戦略を策定し、費用の平準化に向けた対策や、資本費の抑制のための建設投資の効率化に取り組むことが求められます。</t>
    <phoneticPr fontId="4"/>
  </si>
  <si>
    <t>①有形固定資産減価償却率
　平成25年度に地方公営企業法を全適用する際に保有資産を再評価した結果、減価償却費が財務諸表上にほとんど表れていないため、値は平均値を下回っている状況です。
②管渠老朽化率
　類似団体と同程度の数値となっています。直ちに対策を講じなければならない状況ではないものの、老朽化の進行と財源となる下水道使用料収入の減少が今後予想されることからも、施設の点検・検査により現状の把握及び施設の延命化などの効率的な運営に努めてまいります。
③管渠改善率
　管路老朽率が増加傾向にあることから、将来に向けて計画的な更新と、更新需要への備えが必要です。</t>
    <rPh sb="14" eb="16">
      <t>ヘイセイ</t>
    </rPh>
    <rPh sb="18" eb="19">
      <t>ネン</t>
    </rPh>
    <rPh sb="19" eb="20">
      <t>ド</t>
    </rPh>
    <rPh sb="21" eb="23">
      <t>チホウ</t>
    </rPh>
    <rPh sb="23" eb="25">
      <t>コウエイ</t>
    </rPh>
    <rPh sb="25" eb="27">
      <t>キギョウ</t>
    </rPh>
    <rPh sb="27" eb="28">
      <t>ホウ</t>
    </rPh>
    <rPh sb="29" eb="30">
      <t>ゼン</t>
    </rPh>
    <rPh sb="30" eb="32">
      <t>テキヨウ</t>
    </rPh>
    <rPh sb="34" eb="35">
      <t>サイ</t>
    </rPh>
    <rPh sb="36" eb="38">
      <t>ホユウ</t>
    </rPh>
    <rPh sb="38" eb="40">
      <t>シサン</t>
    </rPh>
    <rPh sb="41" eb="44">
      <t>サイヒョウカ</t>
    </rPh>
    <rPh sb="46" eb="48">
      <t>ケッカ</t>
    </rPh>
    <rPh sb="49" eb="51">
      <t>ゲンカ</t>
    </rPh>
    <rPh sb="51" eb="53">
      <t>ショウキャク</t>
    </rPh>
    <rPh sb="53" eb="54">
      <t>ヒ</t>
    </rPh>
    <rPh sb="55" eb="57">
      <t>ザイム</t>
    </rPh>
    <rPh sb="57" eb="59">
      <t>ショヒョウ</t>
    </rPh>
    <rPh sb="59" eb="60">
      <t>ジョウ</t>
    </rPh>
    <rPh sb="65" eb="66">
      <t>アラワ</t>
    </rPh>
    <rPh sb="74" eb="75">
      <t>アタイ</t>
    </rPh>
    <rPh sb="76" eb="79">
      <t>ヘイキンチ</t>
    </rPh>
    <rPh sb="80" eb="82">
      <t>シタマワ</t>
    </rPh>
    <rPh sb="86" eb="88">
      <t>ジョウキョウ</t>
    </rPh>
    <rPh sb="102" eb="104">
      <t>ルイジ</t>
    </rPh>
    <rPh sb="104" eb="106">
      <t>ダンタイ</t>
    </rPh>
    <rPh sb="107" eb="110">
      <t>ドウテイド</t>
    </rPh>
    <rPh sb="111" eb="113">
      <t>スウチ</t>
    </rPh>
    <rPh sb="121" eb="122">
      <t>タダ</t>
    </rPh>
    <rPh sb="124" eb="126">
      <t>タイサク</t>
    </rPh>
    <rPh sb="127" eb="128">
      <t>コウ</t>
    </rPh>
    <rPh sb="137" eb="139">
      <t>ジョウキョウ</t>
    </rPh>
    <rPh sb="147" eb="150">
      <t>ロウキュウカ</t>
    </rPh>
    <rPh sb="151" eb="153">
      <t>シンコウ</t>
    </rPh>
    <rPh sb="154" eb="156">
      <t>ザイゲン</t>
    </rPh>
    <rPh sb="159" eb="162">
      <t>ゲスイドウ</t>
    </rPh>
    <rPh sb="162" eb="165">
      <t>シヨウリョウ</t>
    </rPh>
    <rPh sb="165" eb="167">
      <t>シュウニュウ</t>
    </rPh>
    <rPh sb="168" eb="170">
      <t>ゲンショウ</t>
    </rPh>
    <rPh sb="171" eb="173">
      <t>コンゴ</t>
    </rPh>
    <rPh sb="173" eb="175">
      <t>ヨソウ</t>
    </rPh>
    <rPh sb="200" eb="201">
      <t>オヨ</t>
    </rPh>
    <rPh sb="218" eb="219">
      <t>ツト</t>
    </rPh>
    <rPh sb="269" eb="271">
      <t>コウシン</t>
    </rPh>
    <rPh sb="271" eb="273">
      <t>ジュヨウ</t>
    </rPh>
    <rPh sb="275" eb="276">
      <t>ソナ</t>
    </rPh>
    <rPh sb="278" eb="280">
      <t>ヒツヨウ</t>
    </rPh>
    <phoneticPr fontId="4"/>
  </si>
  <si>
    <t>①経常収支比率
　経常費用が経常収益を上回り赤字経営に陥ったことで、値が100％を下回りました。なお一層の効率的かつ効果的な事業運営に努め、経営の健全化に向けて取り組む必要があります。
②累積欠損比率
　一般会計からの繰入金の減額を受け、未処理欠損金が発生しました。欠損金の解消に向けて取り組む必要があります。
③流動比率
　支払能力を継続しているといえます。
④企業債残高対事業規模比率
　順調に償還は進んでいるものの、類似団体と比較して高い割合となっております。引き続き計画的な償還に努めます。
⑤経費回収率
　平成25年度の使用料改定時に定めた経費回収率80パーセントに到達しました。しかし、使用料で回収すべき経費を使用料で賄えていない状況であることから、なお一層の自助努力により経営の健全化に向けた取り組みが必要です。あわせて、一般会計より繰り入れられた基準外繰入の削減に努めます。
⑧水洗化率
　接続率 100％に向けて引き続き水洗化の促進活動に取り組みます。</t>
    <rPh sb="117" eb="118">
      <t>ウ</t>
    </rPh>
    <rPh sb="165" eb="167">
      <t>シハライ</t>
    </rPh>
    <rPh sb="167" eb="169">
      <t>ノウリョク</t>
    </rPh>
    <rPh sb="170" eb="172">
      <t>ケイゾク</t>
    </rPh>
    <rPh sb="200" eb="202">
      <t>ジュンチョウ</t>
    </rPh>
    <rPh sb="203" eb="205">
      <t>ショウカン</t>
    </rPh>
    <rPh sb="206" eb="207">
      <t>スス</t>
    </rPh>
    <rPh sb="215" eb="217">
      <t>ルイジ</t>
    </rPh>
    <rPh sb="217" eb="219">
      <t>ダンタイ</t>
    </rPh>
    <rPh sb="220" eb="222">
      <t>ヒカク</t>
    </rPh>
    <rPh sb="224" eb="225">
      <t>タカ</t>
    </rPh>
    <rPh sb="226" eb="228">
      <t>ワリアイ</t>
    </rPh>
    <rPh sb="237" eb="238">
      <t>ヒ</t>
    </rPh>
    <rPh sb="239" eb="240">
      <t>ツヅ</t>
    </rPh>
    <rPh sb="241" eb="244">
      <t>ケイカクテキ</t>
    </rPh>
    <rPh sb="245" eb="247">
      <t>ショウカン</t>
    </rPh>
    <rPh sb="248" eb="24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</si>
</sst>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0.03</c:v>
                </c:pt>
                <c:pt idx="2">
                  <c:v>0.02</c:v>
                </c:pt>
                <c:pt idx="3">
                  <c:v>0.03</c:v>
                </c:pt>
                <c:pt idx="4">
                  <c:v>0.02</c:v>
                </c:pt>
              </c:numCache>
            </c:numRef>
          </c:val>
        </c:ser>
        <c:dLbls>
          <c:showLegendKey val="0"/>
          <c:showVal val="0"/>
          <c:showCatName val="0"/>
          <c:showSerName val="0"/>
          <c:showPercent val="0"/>
          <c:showBubbleSize val="0"/>
        </c:dLbls>
        <c:gapWidth val="150"/>
        <c:axId val="86111744"/>
        <c:axId val="861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0.11</c:v>
                </c:pt>
                <c:pt idx="2">
                  <c:v>0.22</c:v>
                </c:pt>
                <c:pt idx="3">
                  <c:v>0.13</c:v>
                </c:pt>
                <c:pt idx="4">
                  <c:v>0.16</c:v>
                </c:pt>
              </c:numCache>
            </c:numRef>
          </c:val>
          <c:smooth val="0"/>
        </c:ser>
        <c:dLbls>
          <c:showLegendKey val="0"/>
          <c:showVal val="0"/>
          <c:showCatName val="0"/>
          <c:showSerName val="0"/>
          <c:showPercent val="0"/>
          <c:showBubbleSize val="0"/>
        </c:dLbls>
        <c:marker val="1"/>
        <c:smooth val="0"/>
        <c:axId val="86111744"/>
        <c:axId val="86113664"/>
      </c:lineChart>
      <c:dateAx>
        <c:axId val="86111744"/>
        <c:scaling>
          <c:orientation val="minMax"/>
        </c:scaling>
        <c:delete val="1"/>
        <c:axPos val="b"/>
        <c:numFmt formatCode="ge" sourceLinked="1"/>
        <c:majorTickMark val="none"/>
        <c:minorTickMark val="none"/>
        <c:tickLblPos val="none"/>
        <c:crossAx val="86113664"/>
        <c:crosses val="autoZero"/>
        <c:auto val="1"/>
        <c:lblOffset val="100"/>
        <c:baseTimeUnit val="years"/>
      </c:dateAx>
      <c:valAx>
        <c:axId val="861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770432"/>
        <c:axId val="887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67.61</c:v>
                </c:pt>
                <c:pt idx="2">
                  <c:v>64.81</c:v>
                </c:pt>
                <c:pt idx="3">
                  <c:v>64.81</c:v>
                </c:pt>
                <c:pt idx="4">
                  <c:v>64.66</c:v>
                </c:pt>
              </c:numCache>
            </c:numRef>
          </c:val>
          <c:smooth val="0"/>
        </c:ser>
        <c:dLbls>
          <c:showLegendKey val="0"/>
          <c:showVal val="0"/>
          <c:showCatName val="0"/>
          <c:showSerName val="0"/>
          <c:showPercent val="0"/>
          <c:showBubbleSize val="0"/>
        </c:dLbls>
        <c:marker val="1"/>
        <c:smooth val="0"/>
        <c:axId val="88770432"/>
        <c:axId val="88776704"/>
      </c:lineChart>
      <c:dateAx>
        <c:axId val="88770432"/>
        <c:scaling>
          <c:orientation val="minMax"/>
        </c:scaling>
        <c:delete val="1"/>
        <c:axPos val="b"/>
        <c:numFmt formatCode="ge" sourceLinked="1"/>
        <c:majorTickMark val="none"/>
        <c:minorTickMark val="none"/>
        <c:tickLblPos val="none"/>
        <c:crossAx val="88776704"/>
        <c:crosses val="autoZero"/>
        <c:auto val="1"/>
        <c:lblOffset val="100"/>
        <c:baseTimeUnit val="years"/>
      </c:dateAx>
      <c:valAx>
        <c:axId val="88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97.79</c:v>
                </c:pt>
                <c:pt idx="2">
                  <c:v>97.95</c:v>
                </c:pt>
                <c:pt idx="3">
                  <c:v>98.22</c:v>
                </c:pt>
                <c:pt idx="4">
                  <c:v>98.22</c:v>
                </c:pt>
              </c:numCache>
            </c:numRef>
          </c:val>
        </c:ser>
        <c:dLbls>
          <c:showLegendKey val="0"/>
          <c:showVal val="0"/>
          <c:showCatName val="0"/>
          <c:showSerName val="0"/>
          <c:showPercent val="0"/>
          <c:showBubbleSize val="0"/>
        </c:dLbls>
        <c:gapWidth val="150"/>
        <c:axId val="88819200"/>
        <c:axId val="888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96.64</c:v>
                </c:pt>
                <c:pt idx="2">
                  <c:v>96.76</c:v>
                </c:pt>
                <c:pt idx="3">
                  <c:v>96.89</c:v>
                </c:pt>
                <c:pt idx="4">
                  <c:v>97.08</c:v>
                </c:pt>
              </c:numCache>
            </c:numRef>
          </c:val>
          <c:smooth val="0"/>
        </c:ser>
        <c:dLbls>
          <c:showLegendKey val="0"/>
          <c:showVal val="0"/>
          <c:showCatName val="0"/>
          <c:showSerName val="0"/>
          <c:showPercent val="0"/>
          <c:showBubbleSize val="0"/>
        </c:dLbls>
        <c:marker val="1"/>
        <c:smooth val="0"/>
        <c:axId val="88819200"/>
        <c:axId val="88821120"/>
      </c:lineChart>
      <c:dateAx>
        <c:axId val="88819200"/>
        <c:scaling>
          <c:orientation val="minMax"/>
        </c:scaling>
        <c:delete val="1"/>
        <c:axPos val="b"/>
        <c:numFmt formatCode="ge" sourceLinked="1"/>
        <c:majorTickMark val="none"/>
        <c:minorTickMark val="none"/>
        <c:tickLblPos val="none"/>
        <c:crossAx val="88821120"/>
        <c:crosses val="autoZero"/>
        <c:auto val="1"/>
        <c:lblOffset val="100"/>
        <c:baseTimeUnit val="years"/>
      </c:dateAx>
      <c:valAx>
        <c:axId val="888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103.51</c:v>
                </c:pt>
                <c:pt idx="2">
                  <c:v>103.09</c:v>
                </c:pt>
                <c:pt idx="3">
                  <c:v>99.6</c:v>
                </c:pt>
                <c:pt idx="4">
                  <c:v>93.94</c:v>
                </c:pt>
              </c:numCache>
            </c:numRef>
          </c:val>
        </c:ser>
        <c:dLbls>
          <c:showLegendKey val="0"/>
          <c:showVal val="0"/>
          <c:showCatName val="0"/>
          <c:showSerName val="0"/>
          <c:showPercent val="0"/>
          <c:showBubbleSize val="0"/>
        </c:dLbls>
        <c:gapWidth val="150"/>
        <c:axId val="86758528"/>
        <c:axId val="867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108.14</c:v>
                </c:pt>
                <c:pt idx="2">
                  <c:v>108.72</c:v>
                </c:pt>
                <c:pt idx="3">
                  <c:v>110.25</c:v>
                </c:pt>
                <c:pt idx="4">
                  <c:v>109.82</c:v>
                </c:pt>
              </c:numCache>
            </c:numRef>
          </c:val>
          <c:smooth val="0"/>
        </c:ser>
        <c:dLbls>
          <c:showLegendKey val="0"/>
          <c:showVal val="0"/>
          <c:showCatName val="0"/>
          <c:showSerName val="0"/>
          <c:showPercent val="0"/>
          <c:showBubbleSize val="0"/>
        </c:dLbls>
        <c:marker val="1"/>
        <c:smooth val="0"/>
        <c:axId val="86758528"/>
        <c:axId val="86760448"/>
      </c:lineChart>
      <c:dateAx>
        <c:axId val="86758528"/>
        <c:scaling>
          <c:orientation val="minMax"/>
        </c:scaling>
        <c:delete val="1"/>
        <c:axPos val="b"/>
        <c:numFmt formatCode="ge" sourceLinked="1"/>
        <c:majorTickMark val="none"/>
        <c:minorTickMark val="none"/>
        <c:tickLblPos val="none"/>
        <c:crossAx val="86760448"/>
        <c:crosses val="autoZero"/>
        <c:auto val="1"/>
        <c:lblOffset val="100"/>
        <c:baseTimeUnit val="years"/>
      </c:dateAx>
      <c:valAx>
        <c:axId val="867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2.0299999999999998</c:v>
                </c:pt>
                <c:pt idx="2">
                  <c:v>6.32</c:v>
                </c:pt>
                <c:pt idx="3">
                  <c:v>9.25</c:v>
                </c:pt>
                <c:pt idx="4">
                  <c:v>12.11</c:v>
                </c:pt>
              </c:numCache>
            </c:numRef>
          </c:val>
        </c:ser>
        <c:dLbls>
          <c:showLegendKey val="0"/>
          <c:showVal val="0"/>
          <c:showCatName val="0"/>
          <c:showSerName val="0"/>
          <c:showPercent val="0"/>
          <c:showBubbleSize val="0"/>
        </c:dLbls>
        <c:gapWidth val="150"/>
        <c:axId val="86930176"/>
        <c:axId val="869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14.06</c:v>
                </c:pt>
                <c:pt idx="2">
                  <c:v>23.27</c:v>
                </c:pt>
                <c:pt idx="3">
                  <c:v>25.8</c:v>
                </c:pt>
                <c:pt idx="4">
                  <c:v>25.28</c:v>
                </c:pt>
              </c:numCache>
            </c:numRef>
          </c:val>
          <c:smooth val="0"/>
        </c:ser>
        <c:dLbls>
          <c:showLegendKey val="0"/>
          <c:showVal val="0"/>
          <c:showCatName val="0"/>
          <c:showSerName val="0"/>
          <c:showPercent val="0"/>
          <c:showBubbleSize val="0"/>
        </c:dLbls>
        <c:marker val="1"/>
        <c:smooth val="0"/>
        <c:axId val="86930176"/>
        <c:axId val="86932096"/>
      </c:lineChart>
      <c:dateAx>
        <c:axId val="86930176"/>
        <c:scaling>
          <c:orientation val="minMax"/>
        </c:scaling>
        <c:delete val="1"/>
        <c:axPos val="b"/>
        <c:numFmt formatCode="ge" sourceLinked="1"/>
        <c:majorTickMark val="none"/>
        <c:minorTickMark val="none"/>
        <c:tickLblPos val="none"/>
        <c:crossAx val="86932096"/>
        <c:crosses val="autoZero"/>
        <c:auto val="1"/>
        <c:lblOffset val="100"/>
        <c:baseTimeUnit val="years"/>
      </c:dateAx>
      <c:valAx>
        <c:axId val="869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2.72</c:v>
                </c:pt>
                <c:pt idx="2">
                  <c:v>3.22</c:v>
                </c:pt>
                <c:pt idx="3">
                  <c:v>3.69</c:v>
                </c:pt>
                <c:pt idx="4">
                  <c:v>4.04</c:v>
                </c:pt>
              </c:numCache>
            </c:numRef>
          </c:val>
        </c:ser>
        <c:dLbls>
          <c:showLegendKey val="0"/>
          <c:showVal val="0"/>
          <c:showCatName val="0"/>
          <c:showSerName val="0"/>
          <c:showPercent val="0"/>
          <c:showBubbleSize val="0"/>
        </c:dLbls>
        <c:gapWidth val="150"/>
        <c:axId val="86962560"/>
        <c:axId val="869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2.34</c:v>
                </c:pt>
                <c:pt idx="2">
                  <c:v>2.75</c:v>
                </c:pt>
                <c:pt idx="3">
                  <c:v>3.39</c:v>
                </c:pt>
                <c:pt idx="4">
                  <c:v>4.08</c:v>
                </c:pt>
              </c:numCache>
            </c:numRef>
          </c:val>
          <c:smooth val="0"/>
        </c:ser>
        <c:dLbls>
          <c:showLegendKey val="0"/>
          <c:showVal val="0"/>
          <c:showCatName val="0"/>
          <c:showSerName val="0"/>
          <c:showPercent val="0"/>
          <c:showBubbleSize val="0"/>
        </c:dLbls>
        <c:marker val="1"/>
        <c:smooth val="0"/>
        <c:axId val="86962560"/>
        <c:axId val="86964480"/>
      </c:lineChart>
      <c:dateAx>
        <c:axId val="86962560"/>
        <c:scaling>
          <c:orientation val="minMax"/>
        </c:scaling>
        <c:delete val="1"/>
        <c:axPos val="b"/>
        <c:numFmt formatCode="ge" sourceLinked="1"/>
        <c:majorTickMark val="none"/>
        <c:minorTickMark val="none"/>
        <c:tickLblPos val="none"/>
        <c:crossAx val="86964480"/>
        <c:crosses val="autoZero"/>
        <c:auto val="1"/>
        <c:lblOffset val="100"/>
        <c:baseTimeUnit val="years"/>
      </c:dateAx>
      <c:valAx>
        <c:axId val="869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0</c:v>
                </c:pt>
                <c:pt idx="1">
                  <c:v>0</c:v>
                </c:pt>
                <c:pt idx="2">
                  <c:v>0</c:v>
                </c:pt>
                <c:pt idx="3">
                  <c:v>0</c:v>
                </c:pt>
                <c:pt idx="4" formatCode="#,##0.00;&quot;△&quot;#,##0.00;&quot;-&quot;">
                  <c:v>2.5499999999999998</c:v>
                </c:pt>
              </c:numCache>
            </c:numRef>
          </c:val>
        </c:ser>
        <c:dLbls>
          <c:showLegendKey val="0"/>
          <c:showVal val="0"/>
          <c:showCatName val="0"/>
          <c:showSerName val="0"/>
          <c:showPercent val="0"/>
          <c:showBubbleSize val="0"/>
        </c:dLbls>
        <c:gapWidth val="150"/>
        <c:axId val="87396736"/>
        <c:axId val="873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formatCode="#,##0.00;&quot;△&quot;#,##0.00;&quot;-&quot;">
                  <c:v>0.6</c:v>
                </c:pt>
                <c:pt idx="4" formatCode="#,##0.00;&quot;△&quot;#,##0.00;&quot;-&quot;">
                  <c:v>0.45</c:v>
                </c:pt>
              </c:numCache>
            </c:numRef>
          </c:val>
          <c:smooth val="0"/>
        </c:ser>
        <c:dLbls>
          <c:showLegendKey val="0"/>
          <c:showVal val="0"/>
          <c:showCatName val="0"/>
          <c:showSerName val="0"/>
          <c:showPercent val="0"/>
          <c:showBubbleSize val="0"/>
        </c:dLbls>
        <c:marker val="1"/>
        <c:smooth val="0"/>
        <c:axId val="87396736"/>
        <c:axId val="87398656"/>
      </c:lineChart>
      <c:dateAx>
        <c:axId val="87396736"/>
        <c:scaling>
          <c:orientation val="minMax"/>
        </c:scaling>
        <c:delete val="1"/>
        <c:axPos val="b"/>
        <c:numFmt formatCode="ge" sourceLinked="1"/>
        <c:majorTickMark val="none"/>
        <c:minorTickMark val="none"/>
        <c:tickLblPos val="none"/>
        <c:crossAx val="87398656"/>
        <c:crosses val="autoZero"/>
        <c:auto val="1"/>
        <c:lblOffset val="100"/>
        <c:baseTimeUnit val="years"/>
      </c:dateAx>
      <c:valAx>
        <c:axId val="873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321.43</c:v>
                </c:pt>
                <c:pt idx="2">
                  <c:v>129.22</c:v>
                </c:pt>
                <c:pt idx="3">
                  <c:v>128.19999999999999</c:v>
                </c:pt>
                <c:pt idx="4">
                  <c:v>128.28</c:v>
                </c:pt>
              </c:numCache>
            </c:numRef>
          </c:val>
        </c:ser>
        <c:dLbls>
          <c:showLegendKey val="0"/>
          <c:showVal val="0"/>
          <c:showCatName val="0"/>
          <c:showSerName val="0"/>
          <c:showPercent val="0"/>
          <c:showBubbleSize val="0"/>
        </c:dLbls>
        <c:gapWidth val="150"/>
        <c:axId val="87457792"/>
        <c:axId val="874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129.52000000000001</c:v>
                </c:pt>
                <c:pt idx="2">
                  <c:v>61</c:v>
                </c:pt>
                <c:pt idx="3">
                  <c:v>65.17</c:v>
                </c:pt>
                <c:pt idx="4">
                  <c:v>67.7</c:v>
                </c:pt>
              </c:numCache>
            </c:numRef>
          </c:val>
          <c:smooth val="0"/>
        </c:ser>
        <c:dLbls>
          <c:showLegendKey val="0"/>
          <c:showVal val="0"/>
          <c:showCatName val="0"/>
          <c:showSerName val="0"/>
          <c:showPercent val="0"/>
          <c:showBubbleSize val="0"/>
        </c:dLbls>
        <c:marker val="1"/>
        <c:smooth val="0"/>
        <c:axId val="87457792"/>
        <c:axId val="87459712"/>
      </c:lineChart>
      <c:dateAx>
        <c:axId val="87457792"/>
        <c:scaling>
          <c:orientation val="minMax"/>
        </c:scaling>
        <c:delete val="1"/>
        <c:axPos val="b"/>
        <c:numFmt formatCode="ge" sourceLinked="1"/>
        <c:majorTickMark val="none"/>
        <c:minorTickMark val="none"/>
        <c:tickLblPos val="none"/>
        <c:crossAx val="87459712"/>
        <c:crosses val="autoZero"/>
        <c:auto val="1"/>
        <c:lblOffset val="100"/>
        <c:baseTimeUnit val="years"/>
      </c:dateAx>
      <c:valAx>
        <c:axId val="874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543.19000000000005</c:v>
                </c:pt>
                <c:pt idx="2">
                  <c:v>507.08</c:v>
                </c:pt>
                <c:pt idx="3">
                  <c:v>549.66</c:v>
                </c:pt>
                <c:pt idx="4">
                  <c:v>630.11</c:v>
                </c:pt>
              </c:numCache>
            </c:numRef>
          </c:val>
        </c:ser>
        <c:dLbls>
          <c:showLegendKey val="0"/>
          <c:showVal val="0"/>
          <c:showCatName val="0"/>
          <c:showSerName val="0"/>
          <c:showPercent val="0"/>
          <c:showBubbleSize val="0"/>
        </c:dLbls>
        <c:gapWidth val="150"/>
        <c:axId val="87473536"/>
        <c:axId val="874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685.64</c:v>
                </c:pt>
                <c:pt idx="2">
                  <c:v>665.11</c:v>
                </c:pt>
                <c:pt idx="3">
                  <c:v>642.57000000000005</c:v>
                </c:pt>
                <c:pt idx="4">
                  <c:v>599.92999999999995</c:v>
                </c:pt>
              </c:numCache>
            </c:numRef>
          </c:val>
          <c:smooth val="0"/>
        </c:ser>
        <c:dLbls>
          <c:showLegendKey val="0"/>
          <c:showVal val="0"/>
          <c:showCatName val="0"/>
          <c:showSerName val="0"/>
          <c:showPercent val="0"/>
          <c:showBubbleSize val="0"/>
        </c:dLbls>
        <c:marker val="1"/>
        <c:smooth val="0"/>
        <c:axId val="87473536"/>
        <c:axId val="87492096"/>
      </c:lineChart>
      <c:dateAx>
        <c:axId val="87473536"/>
        <c:scaling>
          <c:orientation val="minMax"/>
        </c:scaling>
        <c:delete val="1"/>
        <c:axPos val="b"/>
        <c:numFmt formatCode="ge" sourceLinked="1"/>
        <c:majorTickMark val="none"/>
        <c:minorTickMark val="none"/>
        <c:tickLblPos val="none"/>
        <c:crossAx val="87492096"/>
        <c:crosses val="autoZero"/>
        <c:auto val="1"/>
        <c:lblOffset val="100"/>
        <c:baseTimeUnit val="years"/>
      </c:dateAx>
      <c:valAx>
        <c:axId val="874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75.56</c:v>
                </c:pt>
                <c:pt idx="2">
                  <c:v>78.84</c:v>
                </c:pt>
                <c:pt idx="3">
                  <c:v>79.099999999999994</c:v>
                </c:pt>
                <c:pt idx="4">
                  <c:v>81.8</c:v>
                </c:pt>
              </c:numCache>
            </c:numRef>
          </c:val>
        </c:ser>
        <c:dLbls>
          <c:showLegendKey val="0"/>
          <c:showVal val="0"/>
          <c:showCatName val="0"/>
          <c:showSerName val="0"/>
          <c:showPercent val="0"/>
          <c:showBubbleSize val="0"/>
        </c:dLbls>
        <c:gapWidth val="150"/>
        <c:axId val="87522304"/>
        <c:axId val="875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88.39</c:v>
                </c:pt>
                <c:pt idx="2">
                  <c:v>85.64</c:v>
                </c:pt>
                <c:pt idx="3">
                  <c:v>94.3</c:v>
                </c:pt>
                <c:pt idx="4">
                  <c:v>95.76</c:v>
                </c:pt>
              </c:numCache>
            </c:numRef>
          </c:val>
          <c:smooth val="0"/>
        </c:ser>
        <c:dLbls>
          <c:showLegendKey val="0"/>
          <c:showVal val="0"/>
          <c:showCatName val="0"/>
          <c:showSerName val="0"/>
          <c:showPercent val="0"/>
          <c:showBubbleSize val="0"/>
        </c:dLbls>
        <c:marker val="1"/>
        <c:smooth val="0"/>
        <c:axId val="87522304"/>
        <c:axId val="87524480"/>
      </c:lineChart>
      <c:dateAx>
        <c:axId val="87522304"/>
        <c:scaling>
          <c:orientation val="minMax"/>
        </c:scaling>
        <c:delete val="1"/>
        <c:axPos val="b"/>
        <c:numFmt formatCode="ge" sourceLinked="1"/>
        <c:majorTickMark val="none"/>
        <c:minorTickMark val="none"/>
        <c:tickLblPos val="none"/>
        <c:crossAx val="87524480"/>
        <c:crosses val="autoZero"/>
        <c:auto val="1"/>
        <c:lblOffset val="100"/>
        <c:baseTimeUnit val="years"/>
      </c:dateAx>
      <c:valAx>
        <c:axId val="875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104.89</c:v>
                </c:pt>
                <c:pt idx="2">
                  <c:v>102.77</c:v>
                </c:pt>
                <c:pt idx="3">
                  <c:v>101.73</c:v>
                </c:pt>
                <c:pt idx="4">
                  <c:v>99.03</c:v>
                </c:pt>
              </c:numCache>
            </c:numRef>
          </c:val>
        </c:ser>
        <c:dLbls>
          <c:showLegendKey val="0"/>
          <c:showVal val="0"/>
          <c:showCatName val="0"/>
          <c:showSerName val="0"/>
          <c:showPercent val="0"/>
          <c:showBubbleSize val="0"/>
        </c:dLbls>
        <c:gapWidth val="150"/>
        <c:axId val="87550208"/>
        <c:axId val="875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128.96</c:v>
                </c:pt>
                <c:pt idx="2">
                  <c:v>133</c:v>
                </c:pt>
                <c:pt idx="3">
                  <c:v>120.18</c:v>
                </c:pt>
                <c:pt idx="4">
                  <c:v>119</c:v>
                </c:pt>
              </c:numCache>
            </c:numRef>
          </c:val>
          <c:smooth val="0"/>
        </c:ser>
        <c:dLbls>
          <c:showLegendKey val="0"/>
          <c:showVal val="0"/>
          <c:showCatName val="0"/>
          <c:showSerName val="0"/>
          <c:showPercent val="0"/>
          <c:showBubbleSize val="0"/>
        </c:dLbls>
        <c:marker val="1"/>
        <c:smooth val="0"/>
        <c:axId val="87550208"/>
        <c:axId val="87552384"/>
      </c:lineChart>
      <c:dateAx>
        <c:axId val="87550208"/>
        <c:scaling>
          <c:orientation val="minMax"/>
        </c:scaling>
        <c:delete val="1"/>
        <c:axPos val="b"/>
        <c:numFmt formatCode="ge" sourceLinked="1"/>
        <c:majorTickMark val="none"/>
        <c:minorTickMark val="none"/>
        <c:tickLblPos val="none"/>
        <c:crossAx val="87552384"/>
        <c:crosses val="autoZero"/>
        <c:auto val="1"/>
        <c:lblOffset val="100"/>
        <c:baseTimeUnit val="years"/>
      </c:dateAx>
      <c:valAx>
        <c:axId val="875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埼玉県　所沢市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
        <v>119</v>
      </c>
      <c r="AE8" s="50"/>
      <c r="AF8" s="50"/>
      <c r="AG8" s="50"/>
      <c r="AH8" s="50"/>
      <c r="AI8" s="50"/>
      <c r="AJ8" s="50"/>
      <c r="AK8" s="4"/>
      <c r="AL8" s="51">
        <f>データ!S6</f>
        <v>343993</v>
      </c>
      <c r="AM8" s="51"/>
      <c r="AN8" s="51"/>
      <c r="AO8" s="51"/>
      <c r="AP8" s="51"/>
      <c r="AQ8" s="51"/>
      <c r="AR8" s="51"/>
      <c r="AS8" s="51"/>
      <c r="AT8" s="46">
        <f>データ!T6</f>
        <v>72.11</v>
      </c>
      <c r="AU8" s="46"/>
      <c r="AV8" s="46"/>
      <c r="AW8" s="46"/>
      <c r="AX8" s="46"/>
      <c r="AY8" s="46"/>
      <c r="AZ8" s="46"/>
      <c r="BA8" s="46"/>
      <c r="BB8" s="46">
        <f>データ!U6</f>
        <v>4770.3900000000003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77.94</v>
      </c>
      <c r="J10" s="46"/>
      <c r="K10" s="46"/>
      <c r="L10" s="46"/>
      <c r="M10" s="46"/>
      <c r="N10" s="46"/>
      <c r="O10" s="46"/>
      <c r="P10" s="46">
        <f>データ!P6</f>
        <v>93.51</v>
      </c>
      <c r="Q10" s="46"/>
      <c r="R10" s="46"/>
      <c r="S10" s="46"/>
      <c r="T10" s="46"/>
      <c r="U10" s="46"/>
      <c r="V10" s="46"/>
      <c r="W10" s="46">
        <f>データ!Q6</f>
        <v>99.36</v>
      </c>
      <c r="X10" s="46"/>
      <c r="Y10" s="46"/>
      <c r="Z10" s="46"/>
      <c r="AA10" s="46"/>
      <c r="AB10" s="46"/>
      <c r="AC10" s="46"/>
      <c r="AD10" s="51">
        <f>データ!R6</f>
        <v>1277</v>
      </c>
      <c r="AE10" s="51"/>
      <c r="AF10" s="51"/>
      <c r="AG10" s="51"/>
      <c r="AH10" s="51"/>
      <c r="AI10" s="51"/>
      <c r="AJ10" s="51"/>
      <c r="AK10" s="2"/>
      <c r="AL10" s="51">
        <f>データ!V6</f>
        <v>321652</v>
      </c>
      <c r="AM10" s="51"/>
      <c r="AN10" s="51"/>
      <c r="AO10" s="51"/>
      <c r="AP10" s="51"/>
      <c r="AQ10" s="51"/>
      <c r="AR10" s="51"/>
      <c r="AS10" s="51"/>
      <c r="AT10" s="46">
        <f>データ!W6</f>
        <v>32.130000000000003</v>
      </c>
      <c r="AU10" s="46"/>
      <c r="AV10" s="46"/>
      <c r="AW10" s="46"/>
      <c r="AX10" s="46"/>
      <c r="AY10" s="46"/>
      <c r="AZ10" s="46"/>
      <c r="BA10" s="46"/>
      <c r="BB10" s="46">
        <f>データ!X6</f>
        <v>10010.959999999999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3" t="s">
        <v>120</v>
      </c>
      <c r="BM66" s="84"/>
      <c r="BN66" s="84"/>
      <c r="BO66" s="84"/>
      <c r="BP66" s="84"/>
      <c r="BQ66" s="84"/>
      <c r="BR66" s="84"/>
      <c r="BS66" s="84"/>
      <c r="BT66" s="84"/>
      <c r="BU66" s="84"/>
      <c r="BV66" s="84"/>
      <c r="BW66" s="84"/>
      <c r="BX66" s="84"/>
      <c r="BY66" s="84"/>
      <c r="BZ66" s="85"/>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3"/>
      <c r="BM67" s="84"/>
      <c r="BN67" s="84"/>
      <c r="BO67" s="84"/>
      <c r="BP67" s="84"/>
      <c r="BQ67" s="84"/>
      <c r="BR67" s="84"/>
      <c r="BS67" s="84"/>
      <c r="BT67" s="84"/>
      <c r="BU67" s="84"/>
      <c r="BV67" s="84"/>
      <c r="BW67" s="84"/>
      <c r="BX67" s="84"/>
      <c r="BY67" s="84"/>
      <c r="BZ67" s="85"/>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3"/>
      <c r="BM68" s="84"/>
      <c r="BN68" s="84"/>
      <c r="BO68" s="84"/>
      <c r="BP68" s="84"/>
      <c r="BQ68" s="84"/>
      <c r="BR68" s="84"/>
      <c r="BS68" s="84"/>
      <c r="BT68" s="84"/>
      <c r="BU68" s="84"/>
      <c r="BV68" s="84"/>
      <c r="BW68" s="84"/>
      <c r="BX68" s="84"/>
      <c r="BY68" s="84"/>
      <c r="BZ68" s="85"/>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3"/>
      <c r="BM69" s="84"/>
      <c r="BN69" s="84"/>
      <c r="BO69" s="84"/>
      <c r="BP69" s="84"/>
      <c r="BQ69" s="84"/>
      <c r="BR69" s="84"/>
      <c r="BS69" s="84"/>
      <c r="BT69" s="84"/>
      <c r="BU69" s="84"/>
      <c r="BV69" s="84"/>
      <c r="BW69" s="84"/>
      <c r="BX69" s="84"/>
      <c r="BY69" s="84"/>
      <c r="BZ69" s="85"/>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3"/>
      <c r="BM70" s="84"/>
      <c r="BN70" s="84"/>
      <c r="BO70" s="84"/>
      <c r="BP70" s="84"/>
      <c r="BQ70" s="84"/>
      <c r="BR70" s="84"/>
      <c r="BS70" s="84"/>
      <c r="BT70" s="84"/>
      <c r="BU70" s="84"/>
      <c r="BV70" s="84"/>
      <c r="BW70" s="84"/>
      <c r="BX70" s="84"/>
      <c r="BY70" s="84"/>
      <c r="BZ70" s="85"/>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3"/>
      <c r="BM71" s="84"/>
      <c r="BN71" s="84"/>
      <c r="BO71" s="84"/>
      <c r="BP71" s="84"/>
      <c r="BQ71" s="84"/>
      <c r="BR71" s="84"/>
      <c r="BS71" s="84"/>
      <c r="BT71" s="84"/>
      <c r="BU71" s="84"/>
      <c r="BV71" s="84"/>
      <c r="BW71" s="84"/>
      <c r="BX71" s="84"/>
      <c r="BY71" s="84"/>
      <c r="BZ71" s="85"/>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3"/>
      <c r="BM72" s="84"/>
      <c r="BN72" s="84"/>
      <c r="BO72" s="84"/>
      <c r="BP72" s="84"/>
      <c r="BQ72" s="84"/>
      <c r="BR72" s="84"/>
      <c r="BS72" s="84"/>
      <c r="BT72" s="84"/>
      <c r="BU72" s="84"/>
      <c r="BV72" s="84"/>
      <c r="BW72" s="84"/>
      <c r="BX72" s="84"/>
      <c r="BY72" s="84"/>
      <c r="BZ72" s="85"/>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3"/>
      <c r="BM73" s="84"/>
      <c r="BN73" s="84"/>
      <c r="BO73" s="84"/>
      <c r="BP73" s="84"/>
      <c r="BQ73" s="84"/>
      <c r="BR73" s="84"/>
      <c r="BS73" s="84"/>
      <c r="BT73" s="84"/>
      <c r="BU73" s="84"/>
      <c r="BV73" s="84"/>
      <c r="BW73" s="84"/>
      <c r="BX73" s="84"/>
      <c r="BY73" s="84"/>
      <c r="BZ73" s="85"/>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3"/>
      <c r="BM74" s="84"/>
      <c r="BN74" s="84"/>
      <c r="BO74" s="84"/>
      <c r="BP74" s="84"/>
      <c r="BQ74" s="84"/>
      <c r="BR74" s="84"/>
      <c r="BS74" s="84"/>
      <c r="BT74" s="84"/>
      <c r="BU74" s="84"/>
      <c r="BV74" s="84"/>
      <c r="BW74" s="84"/>
      <c r="BX74" s="84"/>
      <c r="BY74" s="84"/>
      <c r="BZ74" s="85"/>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3"/>
      <c r="BM75" s="84"/>
      <c r="BN75" s="84"/>
      <c r="BO75" s="84"/>
      <c r="BP75" s="84"/>
      <c r="BQ75" s="84"/>
      <c r="BR75" s="84"/>
      <c r="BS75" s="84"/>
      <c r="BT75" s="84"/>
      <c r="BU75" s="84"/>
      <c r="BV75" s="84"/>
      <c r="BW75" s="84"/>
      <c r="BX75" s="84"/>
      <c r="BY75" s="84"/>
      <c r="BZ75" s="85"/>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3"/>
      <c r="BM76" s="84"/>
      <c r="BN76" s="84"/>
      <c r="BO76" s="84"/>
      <c r="BP76" s="84"/>
      <c r="BQ76" s="84"/>
      <c r="BR76" s="84"/>
      <c r="BS76" s="84"/>
      <c r="BT76" s="84"/>
      <c r="BU76" s="84"/>
      <c r="BV76" s="84"/>
      <c r="BW76" s="84"/>
      <c r="BX76" s="84"/>
      <c r="BY76" s="84"/>
      <c r="BZ76" s="85"/>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3"/>
      <c r="BM77" s="84"/>
      <c r="BN77" s="84"/>
      <c r="BO77" s="84"/>
      <c r="BP77" s="84"/>
      <c r="BQ77" s="84"/>
      <c r="BR77" s="84"/>
      <c r="BS77" s="84"/>
      <c r="BT77" s="84"/>
      <c r="BU77" s="84"/>
      <c r="BV77" s="84"/>
      <c r="BW77" s="84"/>
      <c r="BX77" s="84"/>
      <c r="BY77" s="84"/>
      <c r="BZ77" s="85"/>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3"/>
      <c r="BM78" s="84"/>
      <c r="BN78" s="84"/>
      <c r="BO78" s="84"/>
      <c r="BP78" s="84"/>
      <c r="BQ78" s="84"/>
      <c r="BR78" s="84"/>
      <c r="BS78" s="84"/>
      <c r="BT78" s="84"/>
      <c r="BU78" s="84"/>
      <c r="BV78" s="84"/>
      <c r="BW78" s="84"/>
      <c r="BX78" s="84"/>
      <c r="BY78" s="84"/>
      <c r="BZ78" s="85"/>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83"/>
      <c r="BM79" s="84"/>
      <c r="BN79" s="84"/>
      <c r="BO79" s="84"/>
      <c r="BP79" s="84"/>
      <c r="BQ79" s="84"/>
      <c r="BR79" s="84"/>
      <c r="BS79" s="84"/>
      <c r="BT79" s="84"/>
      <c r="BU79" s="84"/>
      <c r="BV79" s="84"/>
      <c r="BW79" s="84"/>
      <c r="BX79" s="84"/>
      <c r="BY79" s="84"/>
      <c r="BZ79" s="85"/>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83"/>
      <c r="BM80" s="84"/>
      <c r="BN80" s="84"/>
      <c r="BO80" s="84"/>
      <c r="BP80" s="84"/>
      <c r="BQ80" s="84"/>
      <c r="BR80" s="84"/>
      <c r="BS80" s="84"/>
      <c r="BT80" s="84"/>
      <c r="BU80" s="84"/>
      <c r="BV80" s="84"/>
      <c r="BW80" s="84"/>
      <c r="BX80" s="84"/>
      <c r="BY80" s="84"/>
      <c r="BZ80" s="85"/>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3"/>
      <c r="BM81" s="84"/>
      <c r="BN81" s="84"/>
      <c r="BO81" s="84"/>
      <c r="BP81" s="84"/>
      <c r="BQ81" s="84"/>
      <c r="BR81" s="84"/>
      <c r="BS81" s="84"/>
      <c r="BT81" s="84"/>
      <c r="BU81" s="84"/>
      <c r="BV81" s="84"/>
      <c r="BW81" s="84"/>
      <c r="BX81" s="84"/>
      <c r="BY81" s="84"/>
      <c r="BZ81" s="8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90" t="s">
        <v>64</v>
      </c>
      <c r="I3" s="91"/>
      <c r="J3" s="91"/>
      <c r="K3" s="91"/>
      <c r="L3" s="91"/>
      <c r="M3" s="91"/>
      <c r="N3" s="91"/>
      <c r="O3" s="91"/>
      <c r="P3" s="91"/>
      <c r="Q3" s="91"/>
      <c r="R3" s="91"/>
      <c r="S3" s="91"/>
      <c r="T3" s="91"/>
      <c r="U3" s="91"/>
      <c r="V3" s="91"/>
      <c r="W3" s="91"/>
      <c r="X3" s="92"/>
      <c r="Y3" s="96" t="s">
        <v>65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66</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c r="A4" s="29" t="s">
        <v>67</v>
      </c>
      <c r="B4" s="31"/>
      <c r="C4" s="31"/>
      <c r="D4" s="31"/>
      <c r="E4" s="31"/>
      <c r="F4" s="31"/>
      <c r="G4" s="31"/>
      <c r="H4" s="93"/>
      <c r="I4" s="94"/>
      <c r="J4" s="94"/>
      <c r="K4" s="94"/>
      <c r="L4" s="94"/>
      <c r="M4" s="94"/>
      <c r="N4" s="94"/>
      <c r="O4" s="94"/>
      <c r="P4" s="94"/>
      <c r="Q4" s="94"/>
      <c r="R4" s="94"/>
      <c r="S4" s="94"/>
      <c r="T4" s="94"/>
      <c r="U4" s="94"/>
      <c r="V4" s="94"/>
      <c r="W4" s="94"/>
      <c r="X4" s="95"/>
      <c r="Y4" s="89" t="s">
        <v>68</v>
      </c>
      <c r="Z4" s="89"/>
      <c r="AA4" s="89"/>
      <c r="AB4" s="89"/>
      <c r="AC4" s="89"/>
      <c r="AD4" s="89"/>
      <c r="AE4" s="89"/>
      <c r="AF4" s="89"/>
      <c r="AG4" s="89"/>
      <c r="AH4" s="89"/>
      <c r="AI4" s="89"/>
      <c r="AJ4" s="89" t="s">
        <v>69</v>
      </c>
      <c r="AK4" s="89"/>
      <c r="AL4" s="89"/>
      <c r="AM4" s="89"/>
      <c r="AN4" s="89"/>
      <c r="AO4" s="89"/>
      <c r="AP4" s="89"/>
      <c r="AQ4" s="89"/>
      <c r="AR4" s="89"/>
      <c r="AS4" s="89"/>
      <c r="AT4" s="89"/>
      <c r="AU4" s="89" t="s">
        <v>70</v>
      </c>
      <c r="AV4" s="89"/>
      <c r="AW4" s="89"/>
      <c r="AX4" s="89"/>
      <c r="AY4" s="89"/>
      <c r="AZ4" s="89"/>
      <c r="BA4" s="89"/>
      <c r="BB4" s="89"/>
      <c r="BC4" s="89"/>
      <c r="BD4" s="89"/>
      <c r="BE4" s="89"/>
      <c r="BF4" s="89" t="s">
        <v>71</v>
      </c>
      <c r="BG4" s="89"/>
      <c r="BH4" s="89"/>
      <c r="BI4" s="89"/>
      <c r="BJ4" s="89"/>
      <c r="BK4" s="89"/>
      <c r="BL4" s="89"/>
      <c r="BM4" s="89"/>
      <c r="BN4" s="89"/>
      <c r="BO4" s="89"/>
      <c r="BP4" s="89"/>
      <c r="BQ4" s="89" t="s">
        <v>72</v>
      </c>
      <c r="BR4" s="89"/>
      <c r="BS4" s="89"/>
      <c r="BT4" s="89"/>
      <c r="BU4" s="89"/>
      <c r="BV4" s="89"/>
      <c r="BW4" s="89"/>
      <c r="BX4" s="89"/>
      <c r="BY4" s="89"/>
      <c r="BZ4" s="89"/>
      <c r="CA4" s="89"/>
      <c r="CB4" s="89" t="s">
        <v>73</v>
      </c>
      <c r="CC4" s="89"/>
      <c r="CD4" s="89"/>
      <c r="CE4" s="89"/>
      <c r="CF4" s="89"/>
      <c r="CG4" s="89"/>
      <c r="CH4" s="89"/>
      <c r="CI4" s="89"/>
      <c r="CJ4" s="89"/>
      <c r="CK4" s="89"/>
      <c r="CL4" s="89"/>
      <c r="CM4" s="89" t="s">
        <v>74</v>
      </c>
      <c r="CN4" s="89"/>
      <c r="CO4" s="89"/>
      <c r="CP4" s="89"/>
      <c r="CQ4" s="89"/>
      <c r="CR4" s="89"/>
      <c r="CS4" s="89"/>
      <c r="CT4" s="89"/>
      <c r="CU4" s="89"/>
      <c r="CV4" s="89"/>
      <c r="CW4" s="89"/>
      <c r="CX4" s="89" t="s">
        <v>75</v>
      </c>
      <c r="CY4" s="89"/>
      <c r="CZ4" s="89"/>
      <c r="DA4" s="89"/>
      <c r="DB4" s="89"/>
      <c r="DC4" s="89"/>
      <c r="DD4" s="89"/>
      <c r="DE4" s="89"/>
      <c r="DF4" s="89"/>
      <c r="DG4" s="89"/>
      <c r="DH4" s="89"/>
      <c r="DI4" s="89" t="s">
        <v>76</v>
      </c>
      <c r="DJ4" s="89"/>
      <c r="DK4" s="89"/>
      <c r="DL4" s="89"/>
      <c r="DM4" s="89"/>
      <c r="DN4" s="89"/>
      <c r="DO4" s="89"/>
      <c r="DP4" s="89"/>
      <c r="DQ4" s="89"/>
      <c r="DR4" s="89"/>
      <c r="DS4" s="89"/>
      <c r="DT4" s="89" t="s">
        <v>77</v>
      </c>
      <c r="DU4" s="89"/>
      <c r="DV4" s="89"/>
      <c r="DW4" s="89"/>
      <c r="DX4" s="89"/>
      <c r="DY4" s="89"/>
      <c r="DZ4" s="89"/>
      <c r="EA4" s="89"/>
      <c r="EB4" s="89"/>
      <c r="EC4" s="89"/>
      <c r="ED4" s="89"/>
      <c r="EE4" s="89" t="s">
        <v>78</v>
      </c>
      <c r="EF4" s="89"/>
      <c r="EG4" s="89"/>
      <c r="EH4" s="89"/>
      <c r="EI4" s="89"/>
      <c r="EJ4" s="89"/>
      <c r="EK4" s="89"/>
      <c r="EL4" s="89"/>
      <c r="EM4" s="89"/>
      <c r="EN4" s="89"/>
      <c r="EO4" s="89"/>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112089</v>
      </c>
      <c r="D6" s="34">
        <f t="shared" si="3"/>
        <v>46</v>
      </c>
      <c r="E6" s="34">
        <f t="shared" si="3"/>
        <v>17</v>
      </c>
      <c r="F6" s="34">
        <f t="shared" si="3"/>
        <v>1</v>
      </c>
      <c r="G6" s="34">
        <f t="shared" si="3"/>
        <v>0</v>
      </c>
      <c r="H6" s="34" t="str">
        <f t="shared" si="3"/>
        <v>埼玉県　所沢市</v>
      </c>
      <c r="I6" s="34" t="str">
        <f t="shared" si="3"/>
        <v>法適用</v>
      </c>
      <c r="J6" s="34" t="str">
        <f t="shared" si="3"/>
        <v>下水道事業</v>
      </c>
      <c r="K6" s="34" t="str">
        <f t="shared" si="3"/>
        <v>公共下水道</v>
      </c>
      <c r="L6" s="34" t="str">
        <f t="shared" si="3"/>
        <v>Aa</v>
      </c>
      <c r="M6" s="34">
        <f t="shared" si="3"/>
        <v>0</v>
      </c>
      <c r="N6" s="35" t="str">
        <f t="shared" si="3"/>
        <v>-</v>
      </c>
      <c r="O6" s="35">
        <f t="shared" si="3"/>
        <v>77.94</v>
      </c>
      <c r="P6" s="35">
        <f t="shared" si="3"/>
        <v>93.51</v>
      </c>
      <c r="Q6" s="35">
        <f t="shared" si="3"/>
        <v>99.36</v>
      </c>
      <c r="R6" s="35">
        <f t="shared" si="3"/>
        <v>1277</v>
      </c>
      <c r="S6" s="35">
        <f t="shared" si="3"/>
        <v>343993</v>
      </c>
      <c r="T6" s="35">
        <f t="shared" si="3"/>
        <v>72.11</v>
      </c>
      <c r="U6" s="35">
        <f t="shared" si="3"/>
        <v>4770.3900000000003</v>
      </c>
      <c r="V6" s="35">
        <f t="shared" si="3"/>
        <v>321652</v>
      </c>
      <c r="W6" s="35">
        <f t="shared" si="3"/>
        <v>32.130000000000003</v>
      </c>
      <c r="X6" s="35">
        <f t="shared" si="3"/>
        <v>10010.959999999999</v>
      </c>
      <c r="Y6" s="36" t="str">
        <f>IF(Y7="",NA(),Y7)</f>
        <v>-</v>
      </c>
      <c r="Z6" s="36">
        <f t="shared" ref="Z6:AH6" si="4">IF(Z7="",NA(),Z7)</f>
        <v>103.51</v>
      </c>
      <c r="AA6" s="36">
        <f t="shared" si="4"/>
        <v>103.09</v>
      </c>
      <c r="AB6" s="36">
        <f t="shared" si="4"/>
        <v>99.6</v>
      </c>
      <c r="AC6" s="36">
        <f t="shared" si="4"/>
        <v>93.94</v>
      </c>
      <c r="AD6" s="36" t="str">
        <f t="shared" si="4"/>
        <v>-</v>
      </c>
      <c r="AE6" s="36">
        <f t="shared" si="4"/>
        <v>108.14</v>
      </c>
      <c r="AF6" s="36">
        <f t="shared" si="4"/>
        <v>108.72</v>
      </c>
      <c r="AG6" s="36">
        <f t="shared" si="4"/>
        <v>110.25</v>
      </c>
      <c r="AH6" s="36">
        <f t="shared" si="4"/>
        <v>109.82</v>
      </c>
      <c r="AI6" s="35" t="str">
        <f>IF(AI7="","",IF(AI7="-","【-】","【"&amp;SUBSTITUTE(TEXT(AI7,"#,##0.00"),"-","△")&amp;"】"))</f>
        <v>【108.57】</v>
      </c>
      <c r="AJ6" s="36" t="str">
        <f>IF(AJ7="",NA(),AJ7)</f>
        <v>-</v>
      </c>
      <c r="AK6" s="35">
        <f t="shared" ref="AK6:AS6" si="5">IF(AK7="",NA(),AK7)</f>
        <v>0</v>
      </c>
      <c r="AL6" s="35">
        <f t="shared" si="5"/>
        <v>0</v>
      </c>
      <c r="AM6" s="35">
        <f t="shared" si="5"/>
        <v>0</v>
      </c>
      <c r="AN6" s="36">
        <f t="shared" si="5"/>
        <v>2.5499999999999998</v>
      </c>
      <c r="AO6" s="36" t="str">
        <f t="shared" si="5"/>
        <v>-</v>
      </c>
      <c r="AP6" s="35">
        <f t="shared" si="5"/>
        <v>0</v>
      </c>
      <c r="AQ6" s="35">
        <f t="shared" si="5"/>
        <v>0</v>
      </c>
      <c r="AR6" s="36">
        <f t="shared" si="5"/>
        <v>0.6</v>
      </c>
      <c r="AS6" s="36">
        <f t="shared" si="5"/>
        <v>0.45</v>
      </c>
      <c r="AT6" s="35" t="str">
        <f>IF(AT7="","",IF(AT7="-","【-】","【"&amp;SUBSTITUTE(TEXT(AT7,"#,##0.00"),"-","△")&amp;"】"))</f>
        <v>【4.38】</v>
      </c>
      <c r="AU6" s="36" t="str">
        <f>IF(AU7="",NA(),AU7)</f>
        <v>-</v>
      </c>
      <c r="AV6" s="36">
        <f t="shared" ref="AV6:BD6" si="6">IF(AV7="",NA(),AV7)</f>
        <v>321.43</v>
      </c>
      <c r="AW6" s="36">
        <f t="shared" si="6"/>
        <v>129.22</v>
      </c>
      <c r="AX6" s="36">
        <f t="shared" si="6"/>
        <v>128.19999999999999</v>
      </c>
      <c r="AY6" s="36">
        <f t="shared" si="6"/>
        <v>128.28</v>
      </c>
      <c r="AZ6" s="36" t="str">
        <f t="shared" si="6"/>
        <v>-</v>
      </c>
      <c r="BA6" s="36">
        <f t="shared" si="6"/>
        <v>129.52000000000001</v>
      </c>
      <c r="BB6" s="36">
        <f t="shared" si="6"/>
        <v>61</v>
      </c>
      <c r="BC6" s="36">
        <f t="shared" si="6"/>
        <v>65.17</v>
      </c>
      <c r="BD6" s="36">
        <f t="shared" si="6"/>
        <v>67.7</v>
      </c>
      <c r="BE6" s="35" t="str">
        <f>IF(BE7="","",IF(BE7="-","【-】","【"&amp;SUBSTITUTE(TEXT(BE7,"#,##0.00"),"-","△")&amp;"】"))</f>
        <v>【59.95】</v>
      </c>
      <c r="BF6" s="36" t="str">
        <f>IF(BF7="",NA(),BF7)</f>
        <v>-</v>
      </c>
      <c r="BG6" s="36">
        <f t="shared" ref="BG6:BO6" si="7">IF(BG7="",NA(),BG7)</f>
        <v>543.19000000000005</v>
      </c>
      <c r="BH6" s="36">
        <f t="shared" si="7"/>
        <v>507.08</v>
      </c>
      <c r="BI6" s="36">
        <f t="shared" si="7"/>
        <v>549.66</v>
      </c>
      <c r="BJ6" s="36">
        <f t="shared" si="7"/>
        <v>630.11</v>
      </c>
      <c r="BK6" s="36" t="str">
        <f t="shared" si="7"/>
        <v>-</v>
      </c>
      <c r="BL6" s="36">
        <f t="shared" si="7"/>
        <v>685.64</v>
      </c>
      <c r="BM6" s="36">
        <f t="shared" si="7"/>
        <v>665.11</v>
      </c>
      <c r="BN6" s="36">
        <f t="shared" si="7"/>
        <v>642.57000000000005</v>
      </c>
      <c r="BO6" s="36">
        <f t="shared" si="7"/>
        <v>599.92999999999995</v>
      </c>
      <c r="BP6" s="35" t="str">
        <f>IF(BP7="","",IF(BP7="-","【-】","【"&amp;SUBSTITUTE(TEXT(BP7,"#,##0.00"),"-","△")&amp;"】"))</f>
        <v>【728.30】</v>
      </c>
      <c r="BQ6" s="36" t="str">
        <f>IF(BQ7="",NA(),BQ7)</f>
        <v>-</v>
      </c>
      <c r="BR6" s="36">
        <f t="shared" ref="BR6:BZ6" si="8">IF(BR7="",NA(),BR7)</f>
        <v>75.56</v>
      </c>
      <c r="BS6" s="36">
        <f t="shared" si="8"/>
        <v>78.84</v>
      </c>
      <c r="BT6" s="36">
        <f t="shared" si="8"/>
        <v>79.099999999999994</v>
      </c>
      <c r="BU6" s="36">
        <f t="shared" si="8"/>
        <v>81.8</v>
      </c>
      <c r="BV6" s="36" t="str">
        <f t="shared" si="8"/>
        <v>-</v>
      </c>
      <c r="BW6" s="36">
        <f t="shared" si="8"/>
        <v>88.39</v>
      </c>
      <c r="BX6" s="36">
        <f t="shared" si="8"/>
        <v>85.64</v>
      </c>
      <c r="BY6" s="36">
        <f t="shared" si="8"/>
        <v>94.3</v>
      </c>
      <c r="BZ6" s="36">
        <f t="shared" si="8"/>
        <v>95.76</v>
      </c>
      <c r="CA6" s="35" t="str">
        <f>IF(CA7="","",IF(CA7="-","【-】","【"&amp;SUBSTITUTE(TEXT(CA7,"#,##0.00"),"-","△")&amp;"】"))</f>
        <v>【100.04】</v>
      </c>
      <c r="CB6" s="36" t="str">
        <f>IF(CB7="",NA(),CB7)</f>
        <v>-</v>
      </c>
      <c r="CC6" s="36">
        <f t="shared" ref="CC6:CK6" si="9">IF(CC7="",NA(),CC7)</f>
        <v>104.89</v>
      </c>
      <c r="CD6" s="36">
        <f t="shared" si="9"/>
        <v>102.77</v>
      </c>
      <c r="CE6" s="36">
        <f t="shared" si="9"/>
        <v>101.73</v>
      </c>
      <c r="CF6" s="36">
        <f t="shared" si="9"/>
        <v>99.03</v>
      </c>
      <c r="CG6" s="36" t="str">
        <f t="shared" si="9"/>
        <v>-</v>
      </c>
      <c r="CH6" s="36">
        <f t="shared" si="9"/>
        <v>128.96</v>
      </c>
      <c r="CI6" s="36">
        <f t="shared" si="9"/>
        <v>133</v>
      </c>
      <c r="CJ6" s="36">
        <f t="shared" si="9"/>
        <v>120.18</v>
      </c>
      <c r="CK6" s="36">
        <f t="shared" si="9"/>
        <v>119</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f t="shared" si="10"/>
        <v>67.61</v>
      </c>
      <c r="CT6" s="36">
        <f t="shared" si="10"/>
        <v>64.81</v>
      </c>
      <c r="CU6" s="36">
        <f t="shared" si="10"/>
        <v>64.81</v>
      </c>
      <c r="CV6" s="36">
        <f t="shared" si="10"/>
        <v>64.66</v>
      </c>
      <c r="CW6" s="35" t="str">
        <f>IF(CW7="","",IF(CW7="-","【-】","【"&amp;SUBSTITUTE(TEXT(CW7,"#,##0.00"),"-","△")&amp;"】"))</f>
        <v>【60.09】</v>
      </c>
      <c r="CX6" s="36" t="str">
        <f>IF(CX7="",NA(),CX7)</f>
        <v>-</v>
      </c>
      <c r="CY6" s="36">
        <f t="shared" ref="CY6:DG6" si="11">IF(CY7="",NA(),CY7)</f>
        <v>97.79</v>
      </c>
      <c r="CZ6" s="36">
        <f t="shared" si="11"/>
        <v>97.95</v>
      </c>
      <c r="DA6" s="36">
        <f t="shared" si="11"/>
        <v>98.22</v>
      </c>
      <c r="DB6" s="36">
        <f t="shared" si="11"/>
        <v>98.22</v>
      </c>
      <c r="DC6" s="36" t="str">
        <f t="shared" si="11"/>
        <v>-</v>
      </c>
      <c r="DD6" s="36">
        <f t="shared" si="11"/>
        <v>96.64</v>
      </c>
      <c r="DE6" s="36">
        <f t="shared" si="11"/>
        <v>96.76</v>
      </c>
      <c r="DF6" s="36">
        <f t="shared" si="11"/>
        <v>96.89</v>
      </c>
      <c r="DG6" s="36">
        <f t="shared" si="11"/>
        <v>97.08</v>
      </c>
      <c r="DH6" s="35" t="str">
        <f>IF(DH7="","",IF(DH7="-","【-】","【"&amp;SUBSTITUTE(TEXT(DH7,"#,##0.00"),"-","△")&amp;"】"))</f>
        <v>【94.90】</v>
      </c>
      <c r="DI6" s="36" t="str">
        <f>IF(DI7="",NA(),DI7)</f>
        <v>-</v>
      </c>
      <c r="DJ6" s="36">
        <f t="shared" ref="DJ6:DR6" si="12">IF(DJ7="",NA(),DJ7)</f>
        <v>2.0299999999999998</v>
      </c>
      <c r="DK6" s="36">
        <f t="shared" si="12"/>
        <v>6.32</v>
      </c>
      <c r="DL6" s="36">
        <f t="shared" si="12"/>
        <v>9.25</v>
      </c>
      <c r="DM6" s="36">
        <f t="shared" si="12"/>
        <v>12.11</v>
      </c>
      <c r="DN6" s="36" t="str">
        <f t="shared" si="12"/>
        <v>-</v>
      </c>
      <c r="DO6" s="36">
        <f t="shared" si="12"/>
        <v>14.06</v>
      </c>
      <c r="DP6" s="36">
        <f t="shared" si="12"/>
        <v>23.27</v>
      </c>
      <c r="DQ6" s="36">
        <f t="shared" si="12"/>
        <v>25.8</v>
      </c>
      <c r="DR6" s="36">
        <f t="shared" si="12"/>
        <v>25.28</v>
      </c>
      <c r="DS6" s="35" t="str">
        <f>IF(DS7="","",IF(DS7="-","【-】","【"&amp;SUBSTITUTE(TEXT(DS7,"#,##0.00"),"-","△")&amp;"】"))</f>
        <v>【37.36】</v>
      </c>
      <c r="DT6" s="36" t="str">
        <f>IF(DT7="",NA(),DT7)</f>
        <v>-</v>
      </c>
      <c r="DU6" s="36">
        <f t="shared" ref="DU6:EC6" si="13">IF(DU7="",NA(),DU7)</f>
        <v>2.72</v>
      </c>
      <c r="DV6" s="36">
        <f t="shared" si="13"/>
        <v>3.22</v>
      </c>
      <c r="DW6" s="36">
        <f t="shared" si="13"/>
        <v>3.69</v>
      </c>
      <c r="DX6" s="36">
        <f t="shared" si="13"/>
        <v>4.04</v>
      </c>
      <c r="DY6" s="36" t="str">
        <f t="shared" si="13"/>
        <v>-</v>
      </c>
      <c r="DZ6" s="36">
        <f t="shared" si="13"/>
        <v>2.34</v>
      </c>
      <c r="EA6" s="36">
        <f t="shared" si="13"/>
        <v>2.75</v>
      </c>
      <c r="EB6" s="36">
        <f t="shared" si="13"/>
        <v>3.39</v>
      </c>
      <c r="EC6" s="36">
        <f t="shared" si="13"/>
        <v>4.08</v>
      </c>
      <c r="ED6" s="35" t="str">
        <f>IF(ED7="","",IF(ED7="-","【-】","【"&amp;SUBSTITUTE(TEXT(ED7,"#,##0.00"),"-","△")&amp;"】"))</f>
        <v>【4.96】</v>
      </c>
      <c r="EE6" s="36" t="str">
        <f>IF(EE7="",NA(),EE7)</f>
        <v>-</v>
      </c>
      <c r="EF6" s="36">
        <f t="shared" ref="EF6:EN6" si="14">IF(EF7="",NA(),EF7)</f>
        <v>0.03</v>
      </c>
      <c r="EG6" s="36">
        <f t="shared" si="14"/>
        <v>0.02</v>
      </c>
      <c r="EH6" s="36">
        <f t="shared" si="14"/>
        <v>0.03</v>
      </c>
      <c r="EI6" s="36">
        <f t="shared" si="14"/>
        <v>0.02</v>
      </c>
      <c r="EJ6" s="36" t="str">
        <f t="shared" si="14"/>
        <v>-</v>
      </c>
      <c r="EK6" s="36">
        <f t="shared" si="14"/>
        <v>0.11</v>
      </c>
      <c r="EL6" s="36">
        <f t="shared" si="14"/>
        <v>0.22</v>
      </c>
      <c r="EM6" s="36">
        <f t="shared" si="14"/>
        <v>0.13</v>
      </c>
      <c r="EN6" s="36">
        <f t="shared" si="14"/>
        <v>0.16</v>
      </c>
      <c r="EO6" s="35" t="str">
        <f>IF(EO7="","",IF(EO7="-","【-】","【"&amp;SUBSTITUTE(TEXT(EO7,"#,##0.00"),"-","△")&amp;"】"))</f>
        <v>【0.27】</v>
      </c>
    </row>
    <row r="7" spans="1:148" s="37" customFormat="1">
      <c r="A7" s="29"/>
      <c r="B7" s="38">
        <v>2016</v>
      </c>
      <c r="C7" s="38">
        <v>112089</v>
      </c>
      <c r="D7" s="38">
        <v>46</v>
      </c>
      <c r="E7" s="38">
        <v>17</v>
      </c>
      <c r="F7" s="38">
        <v>1</v>
      </c>
      <c r="G7" s="38">
        <v>0</v>
      </c>
      <c r="H7" s="38" t="s">
        <v>108</v>
      </c>
      <c r="I7" s="38" t="s">
        <v>109</v>
      </c>
      <c r="J7" s="38" t="s">
        <v>110</v>
      </c>
      <c r="K7" s="38" t="s">
        <v>111</v>
      </c>
      <c r="L7" s="38" t="s">
        <v>112</v>
      </c>
      <c r="M7" s="38"/>
      <c r="N7" s="39" t="s">
        <v>113</v>
      </c>
      <c r="O7" s="39">
        <v>77.94</v>
      </c>
      <c r="P7" s="39">
        <v>93.51</v>
      </c>
      <c r="Q7" s="39">
        <v>99.36</v>
      </c>
      <c r="R7" s="39">
        <v>1277</v>
      </c>
      <c r="S7" s="39">
        <v>343993</v>
      </c>
      <c r="T7" s="39">
        <v>72.11</v>
      </c>
      <c r="U7" s="39">
        <v>4770.3900000000003</v>
      </c>
      <c r="V7" s="39">
        <v>321652</v>
      </c>
      <c r="W7" s="39">
        <v>32.130000000000003</v>
      </c>
      <c r="X7" s="39">
        <v>10010.959999999999</v>
      </c>
      <c r="Y7" s="39" t="s">
        <v>113</v>
      </c>
      <c r="Z7" s="39">
        <v>103.51</v>
      </c>
      <c r="AA7" s="39">
        <v>103.09</v>
      </c>
      <c r="AB7" s="39">
        <v>99.6</v>
      </c>
      <c r="AC7" s="39">
        <v>93.94</v>
      </c>
      <c r="AD7" s="39" t="s">
        <v>113</v>
      </c>
      <c r="AE7" s="39">
        <v>108.14</v>
      </c>
      <c r="AF7" s="39">
        <v>108.72</v>
      </c>
      <c r="AG7" s="39">
        <v>110.25</v>
      </c>
      <c r="AH7" s="39">
        <v>109.82</v>
      </c>
      <c r="AI7" s="39">
        <v>108.57</v>
      </c>
      <c r="AJ7" s="39" t="s">
        <v>113</v>
      </c>
      <c r="AK7" s="39">
        <v>0</v>
      </c>
      <c r="AL7" s="39">
        <v>0</v>
      </c>
      <c r="AM7" s="39">
        <v>0</v>
      </c>
      <c r="AN7" s="39">
        <v>2.5499999999999998</v>
      </c>
      <c r="AO7" s="39" t="s">
        <v>113</v>
      </c>
      <c r="AP7" s="39">
        <v>0</v>
      </c>
      <c r="AQ7" s="39">
        <v>0</v>
      </c>
      <c r="AR7" s="39">
        <v>0.6</v>
      </c>
      <c r="AS7" s="39">
        <v>0.45</v>
      </c>
      <c r="AT7" s="39">
        <v>4.38</v>
      </c>
      <c r="AU7" s="39" t="s">
        <v>113</v>
      </c>
      <c r="AV7" s="39">
        <v>321.43</v>
      </c>
      <c r="AW7" s="39">
        <v>129.22</v>
      </c>
      <c r="AX7" s="39">
        <v>128.19999999999999</v>
      </c>
      <c r="AY7" s="39">
        <v>128.28</v>
      </c>
      <c r="AZ7" s="39" t="s">
        <v>113</v>
      </c>
      <c r="BA7" s="39">
        <v>129.52000000000001</v>
      </c>
      <c r="BB7" s="39">
        <v>61</v>
      </c>
      <c r="BC7" s="39">
        <v>65.17</v>
      </c>
      <c r="BD7" s="39">
        <v>67.7</v>
      </c>
      <c r="BE7" s="39">
        <v>59.95</v>
      </c>
      <c r="BF7" s="39" t="s">
        <v>113</v>
      </c>
      <c r="BG7" s="39">
        <v>543.19000000000005</v>
      </c>
      <c r="BH7" s="39">
        <v>507.08</v>
      </c>
      <c r="BI7" s="39">
        <v>549.66</v>
      </c>
      <c r="BJ7" s="39">
        <v>630.11</v>
      </c>
      <c r="BK7" s="39" t="s">
        <v>113</v>
      </c>
      <c r="BL7" s="39">
        <v>685.64</v>
      </c>
      <c r="BM7" s="39">
        <v>665.11</v>
      </c>
      <c r="BN7" s="39">
        <v>642.57000000000005</v>
      </c>
      <c r="BO7" s="39">
        <v>599.92999999999995</v>
      </c>
      <c r="BP7" s="39">
        <v>728.3</v>
      </c>
      <c r="BQ7" s="39" t="s">
        <v>113</v>
      </c>
      <c r="BR7" s="39">
        <v>75.56</v>
      </c>
      <c r="BS7" s="39">
        <v>78.84</v>
      </c>
      <c r="BT7" s="39">
        <v>79.099999999999994</v>
      </c>
      <c r="BU7" s="39">
        <v>81.8</v>
      </c>
      <c r="BV7" s="39" t="s">
        <v>113</v>
      </c>
      <c r="BW7" s="39">
        <v>88.39</v>
      </c>
      <c r="BX7" s="39">
        <v>85.64</v>
      </c>
      <c r="BY7" s="39">
        <v>94.3</v>
      </c>
      <c r="BZ7" s="39">
        <v>95.76</v>
      </c>
      <c r="CA7" s="39">
        <v>100.04</v>
      </c>
      <c r="CB7" s="39" t="s">
        <v>113</v>
      </c>
      <c r="CC7" s="39">
        <v>104.89</v>
      </c>
      <c r="CD7" s="39">
        <v>102.77</v>
      </c>
      <c r="CE7" s="39">
        <v>101.73</v>
      </c>
      <c r="CF7" s="39">
        <v>99.03</v>
      </c>
      <c r="CG7" s="39" t="s">
        <v>113</v>
      </c>
      <c r="CH7" s="39">
        <v>128.96</v>
      </c>
      <c r="CI7" s="39">
        <v>133</v>
      </c>
      <c r="CJ7" s="39">
        <v>120.18</v>
      </c>
      <c r="CK7" s="39">
        <v>119</v>
      </c>
      <c r="CL7" s="39">
        <v>137.82</v>
      </c>
      <c r="CM7" s="39" t="s">
        <v>113</v>
      </c>
      <c r="CN7" s="39" t="s">
        <v>113</v>
      </c>
      <c r="CO7" s="39" t="s">
        <v>113</v>
      </c>
      <c r="CP7" s="39" t="s">
        <v>113</v>
      </c>
      <c r="CQ7" s="39" t="s">
        <v>113</v>
      </c>
      <c r="CR7" s="39" t="s">
        <v>113</v>
      </c>
      <c r="CS7" s="39">
        <v>67.61</v>
      </c>
      <c r="CT7" s="39">
        <v>64.81</v>
      </c>
      <c r="CU7" s="39">
        <v>64.81</v>
      </c>
      <c r="CV7" s="39">
        <v>64.66</v>
      </c>
      <c r="CW7" s="39">
        <v>60.09</v>
      </c>
      <c r="CX7" s="39" t="s">
        <v>113</v>
      </c>
      <c r="CY7" s="39">
        <v>97.79</v>
      </c>
      <c r="CZ7" s="39">
        <v>97.95</v>
      </c>
      <c r="DA7" s="39">
        <v>98.22</v>
      </c>
      <c r="DB7" s="39">
        <v>98.22</v>
      </c>
      <c r="DC7" s="39" t="s">
        <v>113</v>
      </c>
      <c r="DD7" s="39">
        <v>96.64</v>
      </c>
      <c r="DE7" s="39">
        <v>96.76</v>
      </c>
      <c r="DF7" s="39">
        <v>96.89</v>
      </c>
      <c r="DG7" s="39">
        <v>97.08</v>
      </c>
      <c r="DH7" s="39">
        <v>94.9</v>
      </c>
      <c r="DI7" s="39" t="s">
        <v>113</v>
      </c>
      <c r="DJ7" s="39">
        <v>2.0299999999999998</v>
      </c>
      <c r="DK7" s="39">
        <v>6.32</v>
      </c>
      <c r="DL7" s="39">
        <v>9.25</v>
      </c>
      <c r="DM7" s="39">
        <v>12.11</v>
      </c>
      <c r="DN7" s="39" t="s">
        <v>113</v>
      </c>
      <c r="DO7" s="39">
        <v>14.06</v>
      </c>
      <c r="DP7" s="39">
        <v>23.27</v>
      </c>
      <c r="DQ7" s="39">
        <v>25.8</v>
      </c>
      <c r="DR7" s="39">
        <v>25.28</v>
      </c>
      <c r="DS7" s="39">
        <v>37.36</v>
      </c>
      <c r="DT7" s="39" t="s">
        <v>113</v>
      </c>
      <c r="DU7" s="39">
        <v>2.72</v>
      </c>
      <c r="DV7" s="39">
        <v>3.22</v>
      </c>
      <c r="DW7" s="39">
        <v>3.69</v>
      </c>
      <c r="DX7" s="39">
        <v>4.04</v>
      </c>
      <c r="DY7" s="39" t="s">
        <v>113</v>
      </c>
      <c r="DZ7" s="39">
        <v>2.34</v>
      </c>
      <c r="EA7" s="39">
        <v>2.75</v>
      </c>
      <c r="EB7" s="39">
        <v>3.39</v>
      </c>
      <c r="EC7" s="39">
        <v>4.08</v>
      </c>
      <c r="ED7" s="39">
        <v>4.96</v>
      </c>
      <c r="EE7" s="39" t="s">
        <v>113</v>
      </c>
      <c r="EF7" s="39">
        <v>0.03</v>
      </c>
      <c r="EG7" s="39">
        <v>0.02</v>
      </c>
      <c r="EH7" s="39">
        <v>0.03</v>
      </c>
      <c r="EI7" s="39">
        <v>0.02</v>
      </c>
      <c r="EJ7" s="39" t="s">
        <v>113</v>
      </c>
      <c r="EK7" s="39">
        <v>0.11</v>
      </c>
      <c r="EL7" s="39">
        <v>0.22</v>
      </c>
      <c r="EM7" s="39">
        <v>0.13</v>
      </c>
      <c r="EN7" s="39">
        <v>0.16</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2018-02-21T01:15:52Z</cp:lastPrinted>
  <dcterms:created xsi:type="dcterms:W3CDTF">2017-12-25T01:50:20Z</dcterms:created>
  <dcterms:modified xsi:type="dcterms:W3CDTF">2018-02-21T01:15:53Z</dcterms:modified>
  <cp:category/>
</cp:coreProperties>
</file>