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AB6" i="5"/>
  <c r="AA6" i="5"/>
  <c r="LP8" i="4" s="1"/>
  <c r="Z6" i="5"/>
  <c r="Y6" i="5"/>
  <c r="X6" i="5"/>
  <c r="W6" i="5"/>
  <c r="V6" i="5"/>
  <c r="U6" i="5"/>
  <c r="T6" i="5"/>
  <c r="S6" i="5"/>
  <c r="EG10" i="4" s="1"/>
  <c r="R6" i="5"/>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CN10" i="4"/>
  <c r="AU10" i="4"/>
  <c r="B10" i="4"/>
  <c r="JW8" i="4"/>
  <c r="ID8" i="4"/>
  <c r="CN8" i="4"/>
  <c r="AU8" i="4"/>
  <c r="B8" i="4"/>
  <c r="HM78" i="4" l="1"/>
  <c r="FL54" i="4"/>
  <c r="FL32" i="4"/>
  <c r="CS78" i="4"/>
  <c r="BX54" i="4"/>
  <c r="MN32" i="4"/>
  <c r="BX32" i="4"/>
  <c r="MN54" i="4"/>
  <c r="MH78" i="4"/>
  <c r="IZ54" i="4"/>
  <c r="IZ32" i="4"/>
  <c r="C11" i="5"/>
  <c r="D11" i="5"/>
  <c r="E11" i="5"/>
  <c r="B11" i="5"/>
  <c r="AN78" i="4" l="1"/>
  <c r="AE54" i="4"/>
  <c r="AE32" i="4"/>
  <c r="KU32" i="4"/>
  <c r="HG54" i="4"/>
  <c r="KU54" i="4"/>
  <c r="KC78" i="4"/>
  <c r="HG32" i="4"/>
  <c r="FH78" i="4"/>
  <c r="DS54" i="4"/>
  <c r="DS32" i="4"/>
  <c r="EO78" i="4"/>
  <c r="DD54" i="4"/>
  <c r="DD32" i="4"/>
  <c r="P32" i="4"/>
  <c r="U78" i="4"/>
  <c r="P54" i="4"/>
  <c r="JJ78" i="4"/>
  <c r="GR54" i="4"/>
  <c r="GR32" i="4"/>
  <c r="KF54" i="4"/>
  <c r="KF32" i="4"/>
  <c r="LO78" i="4"/>
  <c r="IK54" i="4"/>
  <c r="IK32" i="4"/>
  <c r="GT78" i="4"/>
  <c r="BI54" i="4"/>
  <c r="EW54" i="4"/>
  <c r="EW32" i="4"/>
  <c r="BZ78" i="4"/>
  <c r="LY54" i="4"/>
  <c r="LY32" i="4"/>
  <c r="BI32" i="4"/>
  <c r="LJ54" i="4"/>
  <c r="LJ32" i="4"/>
  <c r="HV54" i="4"/>
  <c r="EH32" i="4"/>
  <c r="KV78" i="4"/>
  <c r="GA78" i="4"/>
  <c r="EH54" i="4"/>
  <c r="BG78" i="4"/>
  <c r="AT54" i="4"/>
  <c r="AT32" i="4"/>
  <c r="HV32" i="4"/>
</calcChain>
</file>

<file path=xl/sharedStrings.xml><?xml version="1.0" encoding="utf-8"?>
<sst xmlns="http://schemas.openxmlformats.org/spreadsheetml/2006/main" count="291" uniqueCount="147">
  <si>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</si>
  <si>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</si>
  <si>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</si>
  <si>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</si>
  <si>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</si>
  <si>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</si>
  <si>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</si>
  <si>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</si>
  <si>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</si>
  <si>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</si>
  <si>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</si>
  <si>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</si>
  <si>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</si>
  <si>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</si>
  <si>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</si>
  <si>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</si>
  <si>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</si>
  <si>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</si>
  <si>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</si>
  <si>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</si>
  <si>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</si>
  <si>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</si>
  <si>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</si>
  <si>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</si>
  <si>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</si>
  <si>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</si>
  <si>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</si>
  <si>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</si>
  <si>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</si>
  <si>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</si>
  <si>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</si>
  <si>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</si>
  <si>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</si>
  <si>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</si>
  <si>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</si>
  <si>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</si>
  <si>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</si>
  <si>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</si>
  <si>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</si>
  <si>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</si>
  <si>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</si>
  <si>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</si>
  <si>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</si>
  <si>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</si>
  <si>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</si>
  <si>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</si>
  <si>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</si>
  <si>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</si>
  <si>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</si>
  <si>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</si>
  <si>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</si>
  <si>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</si>
  <si>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</si>
  <si>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</si>
  <si>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</si>
  <si>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</si>
  <si>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</si>
  <si>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</si>
  <si>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</si>
  <si>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</si>
  <si>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</si>
  <si>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</si>
  <si>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</si>
  <si>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</si>
  <si>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</si>
  <si>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</si>
  <si>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</si>
  <si>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</si>
  <si>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</si>
  <si>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</si>
  <si>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</si>
  <si>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</si>
  <si>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</si>
  <si>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</si>
  <si>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</si>
  <si>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</si>
  <si>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</si>
  <si>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</si>
  <si>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</si>
  <si>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</si>
  <si>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</si>
  <si>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</si>
  <si>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</si>
  <si>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</si>
  <si>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</si>
  <si>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</si>
  <si>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</si>
  <si>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</si>
  <si>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</si>
  <si>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</si>
  <si>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</si>
  <si>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</si>
  <si>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</si>
  <si>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</si>
  <si>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</si>
  <si>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</si>
  <si>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</si>
  <si>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</si>
  <si>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</si>
  <si>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</si>
  <si>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</si>
  <si>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</si>
  <si>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</si>
  <si>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</si>
  <si>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</si>
  <si>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</si>
  <si>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</si>
  <si>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</si>
  <si>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</si>
  <si>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</si>
  <si>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</si>
  <si>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</si>
  <si>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</si>
  <si>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</si>
  <si>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</si>
  <si>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</si>
  <si>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</si>
  <si>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</si>
  <si>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</si>
  <si>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</si>
  <si>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</si>
  <si>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</si>
  <si>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</si>
  <si>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埼玉県</t>
  </si>
  <si>
    <t>所沢市</t>
  </si>
  <si>
    <t>市民医療センタ－</t>
  </si>
  <si>
    <t>当然財務</t>
  </si>
  <si>
    <t>病院事業</t>
  </si>
  <si>
    <t>一般病院</t>
  </si>
  <si>
    <t>50床未満</t>
  </si>
  <si>
    <t>直営</t>
  </si>
  <si>
    <t>-</t>
  </si>
  <si>
    <t>ド</t>
  </si>
  <si>
    <t>非該当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</si>
  <si>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</si>
  <si>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</si>
  <si>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</si>
  <si>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</si>
  <si>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</si>
  <si>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</si>
  <si>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</si>
  <si>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</si>
  <si>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</si>
  <si>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埼玉県西部区域にある当センターの果たすべき役割として、在宅医療の後方支援、所沢地区での第二次救急医療体制の病院輪番制への参加、医師会やその他医療機関の協力によるすべての時間帯で対応可能な小児初期救急体制の維持、健診事業による市民の健康保持・増進への貢献に加え、地域での回復期機能病床の不足解消に向けて急性期機能病床の一部を地域包括ケア病床機能に転換させることとしている。</t>
    <rPh sb="1" eb="4">
      <t>サイタマケン</t>
    </rPh>
    <rPh sb="4" eb="6">
      <t>セイブ</t>
    </rPh>
    <rPh sb="6" eb="8">
      <t>クイキ</t>
    </rPh>
    <rPh sb="11" eb="12">
      <t>トウ</t>
    </rPh>
    <rPh sb="17" eb="18">
      <t>ハ</t>
    </rPh>
    <rPh sb="22" eb="24">
      <t>ヤクワリ</t>
    </rPh>
    <rPh sb="28" eb="30">
      <t>ザイタク</t>
    </rPh>
    <rPh sb="30" eb="32">
      <t>イリョウ</t>
    </rPh>
    <rPh sb="33" eb="35">
      <t>コウホウ</t>
    </rPh>
    <rPh sb="35" eb="37">
      <t>シエン</t>
    </rPh>
    <rPh sb="38" eb="40">
      <t>トコロザワ</t>
    </rPh>
    <rPh sb="40" eb="42">
      <t>チク</t>
    </rPh>
    <rPh sb="44" eb="45">
      <t>ダイ</t>
    </rPh>
    <rPh sb="45" eb="47">
      <t>ニジ</t>
    </rPh>
    <rPh sb="47" eb="49">
      <t>キュウキュウ</t>
    </rPh>
    <rPh sb="49" eb="51">
      <t>イリョウ</t>
    </rPh>
    <rPh sb="51" eb="53">
      <t>タイセイ</t>
    </rPh>
    <rPh sb="54" eb="56">
      <t>ビョウイン</t>
    </rPh>
    <rPh sb="56" eb="59">
      <t>リンバンセイ</t>
    </rPh>
    <rPh sb="61" eb="63">
      <t>サンカ</t>
    </rPh>
    <rPh sb="64" eb="67">
      <t>イシカイ</t>
    </rPh>
    <rPh sb="70" eb="71">
      <t>タ</t>
    </rPh>
    <rPh sb="71" eb="73">
      <t>イリョウ</t>
    </rPh>
    <rPh sb="73" eb="75">
      <t>キカン</t>
    </rPh>
    <rPh sb="76" eb="78">
      <t>キョウリョク</t>
    </rPh>
    <rPh sb="85" eb="88">
      <t>ジカンタイ</t>
    </rPh>
    <rPh sb="89" eb="91">
      <t>タイオウ</t>
    </rPh>
    <rPh sb="91" eb="93">
      <t>カノウ</t>
    </rPh>
    <rPh sb="94" eb="96">
      <t>ショウニ</t>
    </rPh>
    <rPh sb="96" eb="98">
      <t>ショキ</t>
    </rPh>
    <rPh sb="98" eb="100">
      <t>キュウキュウ</t>
    </rPh>
    <rPh sb="100" eb="102">
      <t>タイセイ</t>
    </rPh>
    <rPh sb="103" eb="105">
      <t>イジ</t>
    </rPh>
    <rPh sb="106" eb="108">
      <t>ケンシン</t>
    </rPh>
    <rPh sb="108" eb="110">
      <t>ジギョウ</t>
    </rPh>
    <rPh sb="113" eb="115">
      <t>シミン</t>
    </rPh>
    <rPh sb="116" eb="118">
      <t>ケンコウ</t>
    </rPh>
    <rPh sb="118" eb="120">
      <t>ホジ</t>
    </rPh>
    <rPh sb="121" eb="123">
      <t>ゾウシン</t>
    </rPh>
    <rPh sb="125" eb="127">
      <t>コウケン</t>
    </rPh>
    <rPh sb="128" eb="129">
      <t>クワ</t>
    </rPh>
    <rPh sb="131" eb="133">
      <t>チイキ</t>
    </rPh>
    <rPh sb="135" eb="137">
      <t>カイフク</t>
    </rPh>
    <rPh sb="137" eb="138">
      <t>キ</t>
    </rPh>
    <rPh sb="138" eb="140">
      <t>キノウ</t>
    </rPh>
    <rPh sb="140" eb="142">
      <t>ビョウショウ</t>
    </rPh>
    <rPh sb="143" eb="145">
      <t>フソク</t>
    </rPh>
    <rPh sb="145" eb="147">
      <t>カイショウ</t>
    </rPh>
    <rPh sb="148" eb="149">
      <t>ム</t>
    </rPh>
    <rPh sb="151" eb="154">
      <t>キュウセイキ</t>
    </rPh>
    <rPh sb="154" eb="156">
      <t>キノウ</t>
    </rPh>
    <rPh sb="156" eb="158">
      <t>ビョウショウ</t>
    </rPh>
    <rPh sb="159" eb="161">
      <t>イチブ</t>
    </rPh>
    <rPh sb="162" eb="164">
      <t>チイキ</t>
    </rPh>
    <rPh sb="164" eb="166">
      <t>ホウカツ</t>
    </rPh>
    <rPh sb="168" eb="170">
      <t>ビョウショウ</t>
    </rPh>
    <rPh sb="170" eb="172">
      <t>キノウ</t>
    </rPh>
    <rPh sb="173" eb="175">
      <t>テンカン</t>
    </rPh>
    <phoneticPr fontId="5"/>
  </si>
  <si>
    <t xml:space="preserve"> ①～③については、平成２６年度以降類似団体の数値をいずれも上回っており、基本的には安定的な経営状況にあると言える。
一方、施設の効率性を示す④病床利用率については、類似団体を下回る数値で推移している。要因としては、高齢化の進展により、入院患者層の範囲が限られている現行の急性期病床では十分な対応が難しい状況であることが考えられる。
 ⑧材料費については、難病患者の診療を他の病院から引き継いだことにより診療に係る外来収益が増となったものの、薬品費（材料費）も大幅に増額したことにより、対医業収益比率が大幅に上昇したものである。</t>
    <rPh sb="10" eb="12">
      <t>ヘイセイ</t>
    </rPh>
    <rPh sb="14" eb="16">
      <t>ネンド</t>
    </rPh>
    <rPh sb="23" eb="25">
      <t>スウチ</t>
    </rPh>
    <rPh sb="30" eb="32">
      <t>ウワマワ</t>
    </rPh>
    <rPh sb="37" eb="40">
      <t>キホンテキ</t>
    </rPh>
    <rPh sb="42" eb="45">
      <t>アンテイテキ</t>
    </rPh>
    <rPh sb="46" eb="48">
      <t>ケイエイ</t>
    </rPh>
    <rPh sb="48" eb="50">
      <t>ジョウキョウ</t>
    </rPh>
    <rPh sb="54" eb="55">
      <t>イ</t>
    </rPh>
    <rPh sb="59" eb="61">
      <t>イッポウ</t>
    </rPh>
    <rPh sb="62" eb="64">
      <t>シセツ</t>
    </rPh>
    <rPh sb="65" eb="68">
      <t>コウリツセイ</t>
    </rPh>
    <rPh sb="69" eb="70">
      <t>シメ</t>
    </rPh>
    <rPh sb="72" eb="74">
      <t>ビョウショウ</t>
    </rPh>
    <rPh sb="74" eb="77">
      <t>リヨウリツ</t>
    </rPh>
    <rPh sb="83" eb="85">
      <t>ルイジ</t>
    </rPh>
    <rPh sb="85" eb="87">
      <t>ダンタイ</t>
    </rPh>
    <rPh sb="88" eb="90">
      <t>シタマワ</t>
    </rPh>
    <rPh sb="91" eb="93">
      <t>スウチ</t>
    </rPh>
    <rPh sb="94" eb="96">
      <t>スイイ</t>
    </rPh>
    <rPh sb="101" eb="103">
      <t>ヨウイン</t>
    </rPh>
    <rPh sb="160" eb="161">
      <t>カンガ</t>
    </rPh>
    <rPh sb="169" eb="171">
      <t>ザイリョウ</t>
    </rPh>
    <rPh sb="178" eb="180">
      <t>ナンビョウ</t>
    </rPh>
    <rPh sb="180" eb="182">
      <t>カンジャ</t>
    </rPh>
    <rPh sb="183" eb="185">
      <t>シンリョウ</t>
    </rPh>
    <rPh sb="186" eb="187">
      <t>ホカ</t>
    </rPh>
    <rPh sb="188" eb="190">
      <t>ビョウイン</t>
    </rPh>
    <rPh sb="192" eb="193">
      <t>ヒ</t>
    </rPh>
    <rPh sb="194" eb="195">
      <t>ツ</t>
    </rPh>
    <rPh sb="202" eb="204">
      <t>シンリョウ</t>
    </rPh>
    <rPh sb="205" eb="206">
      <t>カカ</t>
    </rPh>
    <rPh sb="207" eb="209">
      <t>ガイライ</t>
    </rPh>
    <rPh sb="209" eb="211">
      <t>シュウエキ</t>
    </rPh>
    <rPh sb="212" eb="213">
      <t>ゾウ</t>
    </rPh>
    <rPh sb="221" eb="223">
      <t>ヤクヒン</t>
    </rPh>
    <rPh sb="223" eb="224">
      <t>ヒ</t>
    </rPh>
    <rPh sb="225" eb="228">
      <t>ザイリョウヒ</t>
    </rPh>
    <rPh sb="230" eb="232">
      <t>オオハバ</t>
    </rPh>
    <rPh sb="233" eb="234">
      <t>ゾウ</t>
    </rPh>
    <rPh sb="234" eb="235">
      <t>ガク</t>
    </rPh>
    <rPh sb="243" eb="244">
      <t>タイ</t>
    </rPh>
    <rPh sb="244" eb="246">
      <t>イギョウ</t>
    </rPh>
    <rPh sb="246" eb="248">
      <t>シュウエキ</t>
    </rPh>
    <rPh sb="248" eb="250">
      <t>ヒリツ</t>
    </rPh>
    <rPh sb="251" eb="253">
      <t>オオハバ</t>
    </rPh>
    <rPh sb="254" eb="256">
      <t>ジョウショウ</t>
    </rPh>
    <phoneticPr fontId="5"/>
  </si>
  <si>
    <t>　経営の健全性・効率性等を示す各指標については、概ね類似団体の平均値を上回っている。ただし、外来患者数、入院患者数共に減少していることから、必要な医師の確保や地域包括ケア病床への一部転換により、相応の収入の確保が必要であると同時に、安定的な投資ができるよう計画的な医療機器更新に努めていかなければならない。</t>
    <rPh sb="1" eb="3">
      <t>ケイエイ</t>
    </rPh>
    <rPh sb="4" eb="7">
      <t>ケンゼンセイ</t>
    </rPh>
    <rPh sb="8" eb="10">
      <t>コウリツ</t>
    </rPh>
    <rPh sb="10" eb="11">
      <t>セイ</t>
    </rPh>
    <rPh sb="11" eb="12">
      <t>トウ</t>
    </rPh>
    <rPh sb="13" eb="14">
      <t>シメ</t>
    </rPh>
    <rPh sb="15" eb="16">
      <t>カク</t>
    </rPh>
    <rPh sb="16" eb="18">
      <t>シヒョウ</t>
    </rPh>
    <rPh sb="24" eb="25">
      <t>オオム</t>
    </rPh>
    <rPh sb="26" eb="28">
      <t>ルイジ</t>
    </rPh>
    <rPh sb="28" eb="30">
      <t>ダンタイ</t>
    </rPh>
    <rPh sb="31" eb="34">
      <t>ヘイキンチ</t>
    </rPh>
    <rPh sb="35" eb="37">
      <t>ウワマワ</t>
    </rPh>
    <rPh sb="46" eb="48">
      <t>ガイライ</t>
    </rPh>
    <rPh sb="48" eb="51">
      <t>カンジャスウ</t>
    </rPh>
    <rPh sb="52" eb="54">
      <t>ニュウイン</t>
    </rPh>
    <rPh sb="54" eb="57">
      <t>カンジャスウ</t>
    </rPh>
    <rPh sb="57" eb="58">
      <t>トモ</t>
    </rPh>
    <rPh sb="59" eb="61">
      <t>ゲンショウ</t>
    </rPh>
    <rPh sb="70" eb="72">
      <t>ヒツヨウ</t>
    </rPh>
    <rPh sb="73" eb="75">
      <t>イシ</t>
    </rPh>
    <rPh sb="76" eb="78">
      <t>カクホ</t>
    </rPh>
    <rPh sb="79" eb="81">
      <t>チイキ</t>
    </rPh>
    <rPh sb="81" eb="83">
      <t>ホウカツ</t>
    </rPh>
    <rPh sb="85" eb="87">
      <t>ビョウショウ</t>
    </rPh>
    <rPh sb="89" eb="91">
      <t>イチブ</t>
    </rPh>
    <rPh sb="91" eb="93">
      <t>テンカン</t>
    </rPh>
    <rPh sb="97" eb="99">
      <t>ソウオウ</t>
    </rPh>
    <rPh sb="100" eb="102">
      <t>シュウニュウ</t>
    </rPh>
    <rPh sb="103" eb="105">
      <t>カクホ</t>
    </rPh>
    <rPh sb="106" eb="108">
      <t>ヒツヨウ</t>
    </rPh>
    <rPh sb="112" eb="114">
      <t>ドウジ</t>
    </rPh>
    <rPh sb="116" eb="118">
      <t>アンテイ</t>
    </rPh>
    <rPh sb="120" eb="122">
      <t>トウシ</t>
    </rPh>
    <rPh sb="128" eb="131">
      <t>ケイカクテキ</t>
    </rPh>
    <rPh sb="132" eb="134">
      <t>イリョウ</t>
    </rPh>
    <rPh sb="134" eb="136">
      <t>キキ</t>
    </rPh>
    <rPh sb="136" eb="138">
      <t>コウシン</t>
    </rPh>
    <rPh sb="139" eb="140">
      <t>ツト</t>
    </rPh>
    <phoneticPr fontId="5"/>
  </si>
  <si>
    <t xml:space="preserve"> 当該項目については、いずれの項目も類似団体の数値を上回っており、施設・器械備品のいずれも老朽化が進んでいると言える。
本館は昭和５１年度に建設されたもので、周辺設備も含め老朽化が進んでおり、①有形固定資産減価償却費率が高くなっている要因の一つとなっている。
 １床あたりの有形固定資産が類似団体の数値を上回っているにも関わらず、減価償却率も上回っているため、固定資産の購入については効率化を図る必要がある部分と思われる。
対策として、今後の医療機器を計画的に整備していくために、医療機器更新計画表を作成した。この計画表により、医療機器更新を計画的に整備していく。</t>
    <rPh sb="1" eb="3">
      <t>トウガイ</t>
    </rPh>
    <rPh sb="3" eb="5">
      <t>コウモク</t>
    </rPh>
    <rPh sb="15" eb="17">
      <t>コウモク</t>
    </rPh>
    <rPh sb="18" eb="20">
      <t>ルイジ</t>
    </rPh>
    <rPh sb="20" eb="22">
      <t>ダンタイ</t>
    </rPh>
    <rPh sb="23" eb="25">
      <t>スウチ</t>
    </rPh>
    <rPh sb="26" eb="28">
      <t>ウワマワ</t>
    </rPh>
    <rPh sb="33" eb="35">
      <t>シセツ</t>
    </rPh>
    <rPh sb="36" eb="38">
      <t>キカイ</t>
    </rPh>
    <rPh sb="38" eb="40">
      <t>ビヒン</t>
    </rPh>
    <rPh sb="45" eb="48">
      <t>ロウキュウカ</t>
    </rPh>
    <rPh sb="49" eb="50">
      <t>スス</t>
    </rPh>
    <rPh sb="55" eb="56">
      <t>イ</t>
    </rPh>
    <rPh sb="60" eb="62">
      <t>ホンカン</t>
    </rPh>
    <rPh sb="63" eb="65">
      <t>ショウワ</t>
    </rPh>
    <rPh sb="67" eb="69">
      <t>ネンド</t>
    </rPh>
    <rPh sb="70" eb="72">
      <t>ケンセツ</t>
    </rPh>
    <rPh sb="79" eb="81">
      <t>シュウヘン</t>
    </rPh>
    <rPh sb="81" eb="83">
      <t>セツビ</t>
    </rPh>
    <rPh sb="84" eb="85">
      <t>フク</t>
    </rPh>
    <rPh sb="86" eb="89">
      <t>ロウキュウカ</t>
    </rPh>
    <rPh sb="90" eb="91">
      <t>スス</t>
    </rPh>
    <rPh sb="97" eb="99">
      <t>ユウケイ</t>
    </rPh>
    <rPh sb="99" eb="101">
      <t>コテイ</t>
    </rPh>
    <rPh sb="101" eb="103">
      <t>シサン</t>
    </rPh>
    <rPh sb="103" eb="105">
      <t>ゲンカ</t>
    </rPh>
    <rPh sb="105" eb="107">
      <t>ショウキャク</t>
    </rPh>
    <rPh sb="107" eb="108">
      <t>ヒ</t>
    </rPh>
    <rPh sb="108" eb="109">
      <t>リツ</t>
    </rPh>
    <rPh sb="110" eb="111">
      <t>タカ</t>
    </rPh>
    <rPh sb="117" eb="119">
      <t>ヨウイン</t>
    </rPh>
    <rPh sb="120" eb="121">
      <t>ヒト</t>
    </rPh>
    <rPh sb="132" eb="133">
      <t>ユカ</t>
    </rPh>
    <rPh sb="137" eb="139">
      <t>ユウケイ</t>
    </rPh>
    <rPh sb="139" eb="141">
      <t>コテイ</t>
    </rPh>
    <rPh sb="141" eb="143">
      <t>シサン</t>
    </rPh>
    <rPh sb="144" eb="146">
      <t>ルイジ</t>
    </rPh>
    <rPh sb="146" eb="148">
      <t>ダンタイ</t>
    </rPh>
    <rPh sb="149" eb="151">
      <t>スウチ</t>
    </rPh>
    <rPh sb="152" eb="154">
      <t>ウワマワ</t>
    </rPh>
    <rPh sb="160" eb="161">
      <t>カカ</t>
    </rPh>
    <rPh sb="165" eb="167">
      <t>ゲンカ</t>
    </rPh>
    <rPh sb="167" eb="169">
      <t>ショウキャク</t>
    </rPh>
    <rPh sb="169" eb="170">
      <t>リツ</t>
    </rPh>
    <rPh sb="171" eb="173">
      <t>ウワマワ</t>
    </rPh>
    <rPh sb="180" eb="182">
      <t>コテイ</t>
    </rPh>
    <rPh sb="182" eb="184">
      <t>シサン</t>
    </rPh>
    <rPh sb="185" eb="187">
      <t>コウニュウ</t>
    </rPh>
    <rPh sb="192" eb="195">
      <t>コウリツカ</t>
    </rPh>
    <rPh sb="196" eb="197">
      <t>ハカ</t>
    </rPh>
    <rPh sb="198" eb="200">
      <t>ヒツヨウ</t>
    </rPh>
    <rPh sb="203" eb="205">
      <t>ブブン</t>
    </rPh>
    <rPh sb="206" eb="207">
      <t>オモ</t>
    </rPh>
    <rPh sb="212" eb="214">
      <t>タイサク</t>
    </rPh>
    <rPh sb="218" eb="220">
      <t>コンゴ</t>
    </rPh>
    <rPh sb="221" eb="223">
      <t>イリョウ</t>
    </rPh>
    <rPh sb="223" eb="225">
      <t>キキ</t>
    </rPh>
    <rPh sb="226" eb="229">
      <t>ケイカクテキ</t>
    </rPh>
    <rPh sb="230" eb="232">
      <t>セイビ</t>
    </rPh>
    <rPh sb="240" eb="242">
      <t>イリョウ</t>
    </rPh>
    <rPh sb="242" eb="244">
      <t>キキ</t>
    </rPh>
    <rPh sb="244" eb="246">
      <t>コウシン</t>
    </rPh>
    <rPh sb="246" eb="248">
      <t>ケイカク</t>
    </rPh>
    <rPh sb="248" eb="249">
      <t>ヒョウ</t>
    </rPh>
    <rPh sb="257" eb="259">
      <t>ケイカク</t>
    </rPh>
    <rPh sb="259" eb="260">
      <t>ヒョウ</t>
    </rPh>
    <rPh sb="264" eb="266">
      <t>イリョウ</t>
    </rPh>
    <rPh sb="266" eb="268">
      <t>キキ</t>
    </rPh>
    <rPh sb="268" eb="270">
      <t>コウシン</t>
    </rPh>
    <rPh sb="271" eb="274">
      <t>ケイカクテキ</t>
    </rPh>
    <rPh sb="275" eb="277">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</si>
</sst>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37.799999999999997</c:v>
                </c:pt>
                <c:pt idx="1">
                  <c:v>51</c:v>
                </c:pt>
                <c:pt idx="2">
                  <c:v>52.5</c:v>
                </c:pt>
                <c:pt idx="3">
                  <c:v>51.1</c:v>
                </c:pt>
                <c:pt idx="4">
                  <c:v>49.1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4985344"/>
        <c:axId val="8498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4985344"/>
        <c:axId val="84987264"/>
      </c:lineChart>
      <c:dateAx>
        <c:axId val="84985344"/>
        <c:scaling>
          <c:orientation val="minMax"/>
        </c:scaling>
        <c:delete val="1"/>
        <c:axPos val="b"/>
        <c:numFmt formatCode="ge" sourceLinked="1"/>
        <c:majorTickMark val="none"/>
        <c:minorTickMark val="none"/>
        <c:tickLblPos val="none"/>
        <c:crossAx val="84987264"/>
        <c:crosses val="autoZero"/>
        <c:auto val="1"/>
        <c:lblOffset val="100"/>
        <c:baseTimeUnit val="years"/>
      </c:dateAx>
      <c:valAx>
        <c:axId val="84987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98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1.5</c:v>
                </c:pt>
                <c:pt idx="1">
                  <c:v>9.1</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1303168"/>
        <c:axId val="313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1303168"/>
        <c:axId val="31305088"/>
      </c:lineChart>
      <c:dateAx>
        <c:axId val="31303168"/>
        <c:scaling>
          <c:orientation val="minMax"/>
        </c:scaling>
        <c:delete val="1"/>
        <c:axPos val="b"/>
        <c:numFmt formatCode="ge" sourceLinked="1"/>
        <c:majorTickMark val="none"/>
        <c:minorTickMark val="none"/>
        <c:tickLblPos val="none"/>
        <c:crossAx val="31305088"/>
        <c:crosses val="autoZero"/>
        <c:auto val="1"/>
        <c:lblOffset val="100"/>
        <c:baseTimeUnit val="years"/>
      </c:dateAx>
      <c:valAx>
        <c:axId val="31305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03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72.3</c:v>
                </c:pt>
                <c:pt idx="1">
                  <c:v>72.400000000000006</c:v>
                </c:pt>
                <c:pt idx="2">
                  <c:v>75.2</c:v>
                </c:pt>
                <c:pt idx="3">
                  <c:v>76.7</c:v>
                </c:pt>
                <c:pt idx="4">
                  <c:v>76.5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1347840"/>
        <c:axId val="3134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1347840"/>
        <c:axId val="31349760"/>
      </c:lineChart>
      <c:dateAx>
        <c:axId val="31347840"/>
        <c:scaling>
          <c:orientation val="minMax"/>
        </c:scaling>
        <c:delete val="1"/>
        <c:axPos val="b"/>
        <c:numFmt formatCode="ge" sourceLinked="1"/>
        <c:majorTickMark val="none"/>
        <c:minorTickMark val="none"/>
        <c:tickLblPos val="none"/>
        <c:crossAx val="31349760"/>
        <c:crosses val="autoZero"/>
        <c:auto val="1"/>
        <c:lblOffset val="100"/>
        <c:baseTimeUnit val="years"/>
      </c:dateAx>
      <c:valAx>
        <c:axId val="31349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4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95.6</c:v>
                </c:pt>
                <c:pt idx="1">
                  <c:v>94.5</c:v>
                </c:pt>
                <c:pt idx="2">
                  <c:v>98.9</c:v>
                </c:pt>
                <c:pt idx="3">
                  <c:v>101.6</c:v>
                </c:pt>
                <c:pt idx="4">
                  <c:v>96.9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1396608"/>
        <c:axId val="3139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1396608"/>
        <c:axId val="31398528"/>
      </c:lineChart>
      <c:dateAx>
        <c:axId val="31396608"/>
        <c:scaling>
          <c:orientation val="minMax"/>
        </c:scaling>
        <c:delete val="1"/>
        <c:axPos val="b"/>
        <c:numFmt formatCode="ge" sourceLinked="1"/>
        <c:majorTickMark val="none"/>
        <c:minorTickMark val="none"/>
        <c:tickLblPos val="none"/>
        <c:crossAx val="31398528"/>
        <c:crosses val="autoZero"/>
        <c:auto val="1"/>
        <c:lblOffset val="100"/>
        <c:baseTimeUnit val="years"/>
      </c:dateAx>
      <c:valAx>
        <c:axId val="3139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139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55.2</c:v>
                </c:pt>
                <c:pt idx="1">
                  <c:v>61.6</c:v>
                </c:pt>
                <c:pt idx="2">
                  <c:v>69.8</c:v>
                </c:pt>
                <c:pt idx="3">
                  <c:v>72.8</c:v>
                </c:pt>
                <c:pt idx="4">
                  <c:v>74.3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1438720"/>
        <c:axId val="3145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1438720"/>
        <c:axId val="31453184"/>
      </c:lineChart>
      <c:dateAx>
        <c:axId val="31438720"/>
        <c:scaling>
          <c:orientation val="minMax"/>
        </c:scaling>
        <c:delete val="1"/>
        <c:axPos val="b"/>
        <c:numFmt formatCode="ge" sourceLinked="1"/>
        <c:majorTickMark val="none"/>
        <c:minorTickMark val="none"/>
        <c:tickLblPos val="none"/>
        <c:crossAx val="31453184"/>
        <c:crosses val="autoZero"/>
        <c:auto val="1"/>
        <c:lblOffset val="100"/>
        <c:baseTimeUnit val="years"/>
      </c:dateAx>
      <c:valAx>
        <c:axId val="31453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3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43.8</c:v>
                </c:pt>
                <c:pt idx="1">
                  <c:v>63.4</c:v>
                </c:pt>
                <c:pt idx="2">
                  <c:v>71.2</c:v>
                </c:pt>
                <c:pt idx="3">
                  <c:v>76.400000000000006</c:v>
                </c:pt>
                <c:pt idx="4">
                  <c:v>81.900000000000006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1491968"/>
        <c:axId val="314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1491968"/>
        <c:axId val="31498240"/>
      </c:lineChart>
      <c:dateAx>
        <c:axId val="31491968"/>
        <c:scaling>
          <c:orientation val="minMax"/>
        </c:scaling>
        <c:delete val="1"/>
        <c:axPos val="b"/>
        <c:numFmt formatCode="ge" sourceLinked="1"/>
        <c:majorTickMark val="none"/>
        <c:minorTickMark val="none"/>
        <c:tickLblPos val="none"/>
        <c:crossAx val="31498240"/>
        <c:crosses val="autoZero"/>
        <c:auto val="1"/>
        <c:lblOffset val="100"/>
        <c:baseTimeUnit val="years"/>
      </c:dateAx>
      <c:valAx>
        <c:axId val="31498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9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52590878</c:v>
                </c:pt>
                <c:pt idx="1">
                  <c:v>48987592</c:v>
                </c:pt>
                <c:pt idx="2">
                  <c:v>49849327</c:v>
                </c:pt>
                <c:pt idx="3">
                  <c:v>49809367</c:v>
                </c:pt>
                <c:pt idx="4">
                  <c:v>50506224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1535104"/>
        <c:axId val="315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1535104"/>
        <c:axId val="31537024"/>
      </c:lineChart>
      <c:dateAx>
        <c:axId val="31535104"/>
        <c:scaling>
          <c:orientation val="minMax"/>
        </c:scaling>
        <c:delete val="1"/>
        <c:axPos val="b"/>
        <c:numFmt formatCode="ge" sourceLinked="1"/>
        <c:majorTickMark val="none"/>
        <c:minorTickMark val="none"/>
        <c:tickLblPos val="none"/>
        <c:crossAx val="31537024"/>
        <c:crosses val="autoZero"/>
        <c:auto val="1"/>
        <c:lblOffset val="100"/>
        <c:baseTimeUnit val="years"/>
      </c:dateAx>
      <c:valAx>
        <c:axId val="31537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53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13</c:v>
                </c:pt>
                <c:pt idx="1">
                  <c:v>13.4</c:v>
                </c:pt>
                <c:pt idx="2">
                  <c:v>12.2</c:v>
                </c:pt>
                <c:pt idx="3">
                  <c:v>12.1</c:v>
                </c:pt>
                <c:pt idx="4">
                  <c:v>19.8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1583232"/>
        <c:axId val="3159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1583232"/>
        <c:axId val="31593600"/>
      </c:lineChart>
      <c:dateAx>
        <c:axId val="31583232"/>
        <c:scaling>
          <c:orientation val="minMax"/>
        </c:scaling>
        <c:delete val="1"/>
        <c:axPos val="b"/>
        <c:numFmt formatCode="ge" sourceLinked="1"/>
        <c:majorTickMark val="none"/>
        <c:minorTickMark val="none"/>
        <c:tickLblPos val="none"/>
        <c:crossAx val="31593600"/>
        <c:crosses val="autoZero"/>
        <c:auto val="1"/>
        <c:lblOffset val="100"/>
        <c:baseTimeUnit val="years"/>
      </c:dateAx>
      <c:valAx>
        <c:axId val="31593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8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67.7</c:v>
                </c:pt>
                <c:pt idx="1">
                  <c:v>64.5</c:v>
                </c:pt>
                <c:pt idx="2">
                  <c:v>64.3</c:v>
                </c:pt>
                <c:pt idx="3">
                  <c:v>61.5</c:v>
                </c:pt>
                <c:pt idx="4">
                  <c:v>57.5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1627904"/>
        <c:axId val="3163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1627904"/>
        <c:axId val="31630080"/>
      </c:lineChart>
      <c:dateAx>
        <c:axId val="31627904"/>
        <c:scaling>
          <c:orientation val="minMax"/>
        </c:scaling>
        <c:delete val="1"/>
        <c:axPos val="b"/>
        <c:numFmt formatCode="ge" sourceLinked="1"/>
        <c:majorTickMark val="none"/>
        <c:minorTickMark val="none"/>
        <c:tickLblPos val="none"/>
        <c:crossAx val="31630080"/>
        <c:crosses val="autoZero"/>
        <c:auto val="1"/>
        <c:lblOffset val="100"/>
        <c:baseTimeUnit val="years"/>
      </c:dateAx>
      <c:valAx>
        <c:axId val="3163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2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7936</c:v>
                </c:pt>
                <c:pt idx="1">
                  <c:v>8107</c:v>
                </c:pt>
                <c:pt idx="2">
                  <c:v>8384</c:v>
                </c:pt>
                <c:pt idx="3">
                  <c:v>8693</c:v>
                </c:pt>
                <c:pt idx="4">
                  <c:v>11362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1729920"/>
        <c:axId val="3174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1729920"/>
        <c:axId val="31744384"/>
      </c:lineChart>
      <c:dateAx>
        <c:axId val="31729920"/>
        <c:scaling>
          <c:orientation val="minMax"/>
        </c:scaling>
        <c:delete val="1"/>
        <c:axPos val="b"/>
        <c:numFmt formatCode="ge" sourceLinked="1"/>
        <c:majorTickMark val="none"/>
        <c:minorTickMark val="none"/>
        <c:tickLblPos val="none"/>
        <c:crossAx val="31744384"/>
        <c:crosses val="autoZero"/>
        <c:auto val="1"/>
        <c:lblOffset val="100"/>
        <c:baseTimeUnit val="years"/>
      </c:dateAx>
      <c:valAx>
        <c:axId val="31744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72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27279</c:v>
                </c:pt>
                <c:pt idx="1">
                  <c:v>26769</c:v>
                </c:pt>
                <c:pt idx="2">
                  <c:v>26468</c:v>
                </c:pt>
                <c:pt idx="3">
                  <c:v>27184</c:v>
                </c:pt>
                <c:pt idx="4">
                  <c:v>25743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1852416"/>
        <c:axId val="3185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1852416"/>
        <c:axId val="31854592"/>
      </c:lineChart>
      <c:dateAx>
        <c:axId val="31852416"/>
        <c:scaling>
          <c:orientation val="minMax"/>
        </c:scaling>
        <c:delete val="1"/>
        <c:axPos val="b"/>
        <c:numFmt formatCode="ge" sourceLinked="1"/>
        <c:majorTickMark val="none"/>
        <c:minorTickMark val="none"/>
        <c:tickLblPos val="none"/>
        <c:crossAx val="31854592"/>
        <c:crosses val="autoZero"/>
        <c:auto val="1"/>
        <c:lblOffset val="100"/>
        <c:baseTimeUnit val="years"/>
      </c:dateAx>
      <c:valAx>
        <c:axId val="31854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85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JY48" zoomScale="85" zoomScaleNormal="85" zoomScaleSheetLayoutView="70" workbookViewId="0">
      <selection activeCell="NJ66" sqref="NJ66:NX67"/>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埼玉県所沢市　市民医療センタ－</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49</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6</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49</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343993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6246</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49</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49</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95.6</v>
      </c>
      <c r="Q33" s="101"/>
      <c r="R33" s="101"/>
      <c r="S33" s="101"/>
      <c r="T33" s="101"/>
      <c r="U33" s="101"/>
      <c r="V33" s="101"/>
      <c r="W33" s="101"/>
      <c r="X33" s="101"/>
      <c r="Y33" s="101"/>
      <c r="Z33" s="101"/>
      <c r="AA33" s="101"/>
      <c r="AB33" s="101"/>
      <c r="AC33" s="101"/>
      <c r="AD33" s="102"/>
      <c r="AE33" s="100">
        <f>データ!AI7</f>
        <v>94.5</v>
      </c>
      <c r="AF33" s="101"/>
      <c r="AG33" s="101"/>
      <c r="AH33" s="101"/>
      <c r="AI33" s="101"/>
      <c r="AJ33" s="101"/>
      <c r="AK33" s="101"/>
      <c r="AL33" s="101"/>
      <c r="AM33" s="101"/>
      <c r="AN33" s="101"/>
      <c r="AO33" s="101"/>
      <c r="AP33" s="101"/>
      <c r="AQ33" s="101"/>
      <c r="AR33" s="101"/>
      <c r="AS33" s="102"/>
      <c r="AT33" s="100">
        <f>データ!AJ7</f>
        <v>98.9</v>
      </c>
      <c r="AU33" s="101"/>
      <c r="AV33" s="101"/>
      <c r="AW33" s="101"/>
      <c r="AX33" s="101"/>
      <c r="AY33" s="101"/>
      <c r="AZ33" s="101"/>
      <c r="BA33" s="101"/>
      <c r="BB33" s="101"/>
      <c r="BC33" s="101"/>
      <c r="BD33" s="101"/>
      <c r="BE33" s="101"/>
      <c r="BF33" s="101"/>
      <c r="BG33" s="101"/>
      <c r="BH33" s="102"/>
      <c r="BI33" s="100">
        <f>データ!AK7</f>
        <v>101.6</v>
      </c>
      <c r="BJ33" s="101"/>
      <c r="BK33" s="101"/>
      <c r="BL33" s="101"/>
      <c r="BM33" s="101"/>
      <c r="BN33" s="101"/>
      <c r="BO33" s="101"/>
      <c r="BP33" s="101"/>
      <c r="BQ33" s="101"/>
      <c r="BR33" s="101"/>
      <c r="BS33" s="101"/>
      <c r="BT33" s="101"/>
      <c r="BU33" s="101"/>
      <c r="BV33" s="101"/>
      <c r="BW33" s="102"/>
      <c r="BX33" s="100">
        <f>データ!AL7</f>
        <v>96.9</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72.3</v>
      </c>
      <c r="DE33" s="101"/>
      <c r="DF33" s="101"/>
      <c r="DG33" s="101"/>
      <c r="DH33" s="101"/>
      <c r="DI33" s="101"/>
      <c r="DJ33" s="101"/>
      <c r="DK33" s="101"/>
      <c r="DL33" s="101"/>
      <c r="DM33" s="101"/>
      <c r="DN33" s="101"/>
      <c r="DO33" s="101"/>
      <c r="DP33" s="101"/>
      <c r="DQ33" s="101"/>
      <c r="DR33" s="102"/>
      <c r="DS33" s="100">
        <f>データ!AT7</f>
        <v>72.400000000000006</v>
      </c>
      <c r="DT33" s="101"/>
      <c r="DU33" s="101"/>
      <c r="DV33" s="101"/>
      <c r="DW33" s="101"/>
      <c r="DX33" s="101"/>
      <c r="DY33" s="101"/>
      <c r="DZ33" s="101"/>
      <c r="EA33" s="101"/>
      <c r="EB33" s="101"/>
      <c r="EC33" s="101"/>
      <c r="ED33" s="101"/>
      <c r="EE33" s="101"/>
      <c r="EF33" s="101"/>
      <c r="EG33" s="102"/>
      <c r="EH33" s="100">
        <f>データ!AU7</f>
        <v>75.2</v>
      </c>
      <c r="EI33" s="101"/>
      <c r="EJ33" s="101"/>
      <c r="EK33" s="101"/>
      <c r="EL33" s="101"/>
      <c r="EM33" s="101"/>
      <c r="EN33" s="101"/>
      <c r="EO33" s="101"/>
      <c r="EP33" s="101"/>
      <c r="EQ33" s="101"/>
      <c r="ER33" s="101"/>
      <c r="ES33" s="101"/>
      <c r="ET33" s="101"/>
      <c r="EU33" s="101"/>
      <c r="EV33" s="102"/>
      <c r="EW33" s="100">
        <f>データ!AV7</f>
        <v>76.7</v>
      </c>
      <c r="EX33" s="101"/>
      <c r="EY33" s="101"/>
      <c r="EZ33" s="101"/>
      <c r="FA33" s="101"/>
      <c r="FB33" s="101"/>
      <c r="FC33" s="101"/>
      <c r="FD33" s="101"/>
      <c r="FE33" s="101"/>
      <c r="FF33" s="101"/>
      <c r="FG33" s="101"/>
      <c r="FH33" s="101"/>
      <c r="FI33" s="101"/>
      <c r="FJ33" s="101"/>
      <c r="FK33" s="102"/>
      <c r="FL33" s="100">
        <f>データ!AW7</f>
        <v>76.5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1.5</v>
      </c>
      <c r="GS33" s="101"/>
      <c r="GT33" s="101"/>
      <c r="GU33" s="101"/>
      <c r="GV33" s="101"/>
      <c r="GW33" s="101"/>
      <c r="GX33" s="101"/>
      <c r="GY33" s="101"/>
      <c r="GZ33" s="101"/>
      <c r="HA33" s="101"/>
      <c r="HB33" s="101"/>
      <c r="HC33" s="101"/>
      <c r="HD33" s="101"/>
      <c r="HE33" s="101"/>
      <c r="HF33" s="102"/>
      <c r="HG33" s="100">
        <f>データ!BE7</f>
        <v>9.1</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37.799999999999997</v>
      </c>
      <c r="KG33" s="101"/>
      <c r="KH33" s="101"/>
      <c r="KI33" s="101"/>
      <c r="KJ33" s="101"/>
      <c r="KK33" s="101"/>
      <c r="KL33" s="101"/>
      <c r="KM33" s="101"/>
      <c r="KN33" s="101"/>
      <c r="KO33" s="101"/>
      <c r="KP33" s="101"/>
      <c r="KQ33" s="101"/>
      <c r="KR33" s="101"/>
      <c r="KS33" s="101"/>
      <c r="KT33" s="102"/>
      <c r="KU33" s="100">
        <f>データ!BP7</f>
        <v>51</v>
      </c>
      <c r="KV33" s="101"/>
      <c r="KW33" s="101"/>
      <c r="KX33" s="101"/>
      <c r="KY33" s="101"/>
      <c r="KZ33" s="101"/>
      <c r="LA33" s="101"/>
      <c r="LB33" s="101"/>
      <c r="LC33" s="101"/>
      <c r="LD33" s="101"/>
      <c r="LE33" s="101"/>
      <c r="LF33" s="101"/>
      <c r="LG33" s="101"/>
      <c r="LH33" s="101"/>
      <c r="LI33" s="102"/>
      <c r="LJ33" s="100">
        <f>データ!BQ7</f>
        <v>52.5</v>
      </c>
      <c r="LK33" s="101"/>
      <c r="LL33" s="101"/>
      <c r="LM33" s="101"/>
      <c r="LN33" s="101"/>
      <c r="LO33" s="101"/>
      <c r="LP33" s="101"/>
      <c r="LQ33" s="101"/>
      <c r="LR33" s="101"/>
      <c r="LS33" s="101"/>
      <c r="LT33" s="101"/>
      <c r="LU33" s="101"/>
      <c r="LV33" s="101"/>
      <c r="LW33" s="101"/>
      <c r="LX33" s="102"/>
      <c r="LY33" s="100">
        <f>データ!BR7</f>
        <v>51.1</v>
      </c>
      <c r="LZ33" s="101"/>
      <c r="MA33" s="101"/>
      <c r="MB33" s="101"/>
      <c r="MC33" s="101"/>
      <c r="MD33" s="101"/>
      <c r="ME33" s="101"/>
      <c r="MF33" s="101"/>
      <c r="MG33" s="101"/>
      <c r="MH33" s="101"/>
      <c r="MI33" s="101"/>
      <c r="MJ33" s="101"/>
      <c r="MK33" s="101"/>
      <c r="ML33" s="101"/>
      <c r="MM33" s="102"/>
      <c r="MN33" s="100">
        <f>データ!BS7</f>
        <v>49.1</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98.3</v>
      </c>
      <c r="Q34" s="101"/>
      <c r="R34" s="101"/>
      <c r="S34" s="101"/>
      <c r="T34" s="101"/>
      <c r="U34" s="101"/>
      <c r="V34" s="101"/>
      <c r="W34" s="101"/>
      <c r="X34" s="101"/>
      <c r="Y34" s="101"/>
      <c r="Z34" s="101"/>
      <c r="AA34" s="101"/>
      <c r="AB34" s="101"/>
      <c r="AC34" s="101"/>
      <c r="AD34" s="102"/>
      <c r="AE34" s="100">
        <f>データ!AN7</f>
        <v>98.3</v>
      </c>
      <c r="AF34" s="101"/>
      <c r="AG34" s="101"/>
      <c r="AH34" s="101"/>
      <c r="AI34" s="101"/>
      <c r="AJ34" s="101"/>
      <c r="AK34" s="101"/>
      <c r="AL34" s="101"/>
      <c r="AM34" s="101"/>
      <c r="AN34" s="101"/>
      <c r="AO34" s="101"/>
      <c r="AP34" s="101"/>
      <c r="AQ34" s="101"/>
      <c r="AR34" s="101"/>
      <c r="AS34" s="102"/>
      <c r="AT34" s="100">
        <f>データ!AO7</f>
        <v>96.5</v>
      </c>
      <c r="AU34" s="101"/>
      <c r="AV34" s="101"/>
      <c r="AW34" s="101"/>
      <c r="AX34" s="101"/>
      <c r="AY34" s="101"/>
      <c r="AZ34" s="101"/>
      <c r="BA34" s="101"/>
      <c r="BB34" s="101"/>
      <c r="BC34" s="101"/>
      <c r="BD34" s="101"/>
      <c r="BE34" s="101"/>
      <c r="BF34" s="101"/>
      <c r="BG34" s="101"/>
      <c r="BH34" s="102"/>
      <c r="BI34" s="100">
        <f>データ!AP7</f>
        <v>97.7</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75.400000000000006</v>
      </c>
      <c r="DE34" s="101"/>
      <c r="DF34" s="101"/>
      <c r="DG34" s="101"/>
      <c r="DH34" s="101"/>
      <c r="DI34" s="101"/>
      <c r="DJ34" s="101"/>
      <c r="DK34" s="101"/>
      <c r="DL34" s="101"/>
      <c r="DM34" s="101"/>
      <c r="DN34" s="101"/>
      <c r="DO34" s="101"/>
      <c r="DP34" s="101"/>
      <c r="DQ34" s="101"/>
      <c r="DR34" s="102"/>
      <c r="DS34" s="100">
        <f>データ!AY7</f>
        <v>73.2</v>
      </c>
      <c r="DT34" s="101"/>
      <c r="DU34" s="101"/>
      <c r="DV34" s="101"/>
      <c r="DW34" s="101"/>
      <c r="DX34" s="101"/>
      <c r="DY34" s="101"/>
      <c r="DZ34" s="101"/>
      <c r="EA34" s="101"/>
      <c r="EB34" s="101"/>
      <c r="EC34" s="101"/>
      <c r="ED34" s="101"/>
      <c r="EE34" s="101"/>
      <c r="EF34" s="101"/>
      <c r="EG34" s="102"/>
      <c r="EH34" s="100">
        <f>データ!AZ7</f>
        <v>70.5</v>
      </c>
      <c r="EI34" s="101"/>
      <c r="EJ34" s="101"/>
      <c r="EK34" s="101"/>
      <c r="EL34" s="101"/>
      <c r="EM34" s="101"/>
      <c r="EN34" s="101"/>
      <c r="EO34" s="101"/>
      <c r="EP34" s="101"/>
      <c r="EQ34" s="101"/>
      <c r="ER34" s="101"/>
      <c r="ES34" s="101"/>
      <c r="ET34" s="101"/>
      <c r="EU34" s="101"/>
      <c r="EV34" s="102"/>
      <c r="EW34" s="100">
        <f>データ!BA7</f>
        <v>72.2</v>
      </c>
      <c r="EX34" s="101"/>
      <c r="EY34" s="101"/>
      <c r="EZ34" s="101"/>
      <c r="FA34" s="101"/>
      <c r="FB34" s="101"/>
      <c r="FC34" s="101"/>
      <c r="FD34" s="101"/>
      <c r="FE34" s="101"/>
      <c r="FF34" s="101"/>
      <c r="FG34" s="101"/>
      <c r="FH34" s="101"/>
      <c r="FI34" s="101"/>
      <c r="FJ34" s="101"/>
      <c r="FK34" s="102"/>
      <c r="FL34" s="100">
        <f>データ!BB7</f>
        <v>69.5</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106.1</v>
      </c>
      <c r="GS34" s="101"/>
      <c r="GT34" s="101"/>
      <c r="GU34" s="101"/>
      <c r="GV34" s="101"/>
      <c r="GW34" s="101"/>
      <c r="GX34" s="101"/>
      <c r="GY34" s="101"/>
      <c r="GZ34" s="101"/>
      <c r="HA34" s="101"/>
      <c r="HB34" s="101"/>
      <c r="HC34" s="101"/>
      <c r="HD34" s="101"/>
      <c r="HE34" s="101"/>
      <c r="HF34" s="102"/>
      <c r="HG34" s="100">
        <f>データ!BJ7</f>
        <v>132.69999999999999</v>
      </c>
      <c r="HH34" s="101"/>
      <c r="HI34" s="101"/>
      <c r="HJ34" s="101"/>
      <c r="HK34" s="101"/>
      <c r="HL34" s="101"/>
      <c r="HM34" s="101"/>
      <c r="HN34" s="101"/>
      <c r="HO34" s="101"/>
      <c r="HP34" s="101"/>
      <c r="HQ34" s="101"/>
      <c r="HR34" s="101"/>
      <c r="HS34" s="101"/>
      <c r="HT34" s="101"/>
      <c r="HU34" s="102"/>
      <c r="HV34" s="100">
        <f>データ!BK7</f>
        <v>154.80000000000001</v>
      </c>
      <c r="HW34" s="101"/>
      <c r="HX34" s="101"/>
      <c r="HY34" s="101"/>
      <c r="HZ34" s="101"/>
      <c r="IA34" s="101"/>
      <c r="IB34" s="101"/>
      <c r="IC34" s="101"/>
      <c r="ID34" s="101"/>
      <c r="IE34" s="101"/>
      <c r="IF34" s="101"/>
      <c r="IG34" s="101"/>
      <c r="IH34" s="101"/>
      <c r="II34" s="101"/>
      <c r="IJ34" s="102"/>
      <c r="IK34" s="100">
        <f>データ!BL7</f>
        <v>139.9</v>
      </c>
      <c r="IL34" s="101"/>
      <c r="IM34" s="101"/>
      <c r="IN34" s="101"/>
      <c r="IO34" s="101"/>
      <c r="IP34" s="101"/>
      <c r="IQ34" s="101"/>
      <c r="IR34" s="101"/>
      <c r="IS34" s="101"/>
      <c r="IT34" s="101"/>
      <c r="IU34" s="101"/>
      <c r="IV34" s="101"/>
      <c r="IW34" s="101"/>
      <c r="IX34" s="101"/>
      <c r="IY34" s="102"/>
      <c r="IZ34" s="100">
        <f>データ!BM7</f>
        <v>156.6</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67</v>
      </c>
      <c r="KG34" s="101"/>
      <c r="KH34" s="101"/>
      <c r="KI34" s="101"/>
      <c r="KJ34" s="101"/>
      <c r="KK34" s="101"/>
      <c r="KL34" s="101"/>
      <c r="KM34" s="101"/>
      <c r="KN34" s="101"/>
      <c r="KO34" s="101"/>
      <c r="KP34" s="101"/>
      <c r="KQ34" s="101"/>
      <c r="KR34" s="101"/>
      <c r="KS34" s="101"/>
      <c r="KT34" s="102"/>
      <c r="KU34" s="100">
        <f>データ!BU7</f>
        <v>65.599999999999994</v>
      </c>
      <c r="KV34" s="101"/>
      <c r="KW34" s="101"/>
      <c r="KX34" s="101"/>
      <c r="KY34" s="101"/>
      <c r="KZ34" s="101"/>
      <c r="LA34" s="101"/>
      <c r="LB34" s="101"/>
      <c r="LC34" s="101"/>
      <c r="LD34" s="101"/>
      <c r="LE34" s="101"/>
      <c r="LF34" s="101"/>
      <c r="LG34" s="101"/>
      <c r="LH34" s="101"/>
      <c r="LI34" s="102"/>
      <c r="LJ34" s="100">
        <f>データ!BV7</f>
        <v>63.9</v>
      </c>
      <c r="LK34" s="101"/>
      <c r="LL34" s="101"/>
      <c r="LM34" s="101"/>
      <c r="LN34" s="101"/>
      <c r="LO34" s="101"/>
      <c r="LP34" s="101"/>
      <c r="LQ34" s="101"/>
      <c r="LR34" s="101"/>
      <c r="LS34" s="101"/>
      <c r="LT34" s="101"/>
      <c r="LU34" s="101"/>
      <c r="LV34" s="101"/>
      <c r="LW34" s="101"/>
      <c r="LX34" s="102"/>
      <c r="LY34" s="100">
        <f>データ!BW7</f>
        <v>64.900000000000006</v>
      </c>
      <c r="LZ34" s="101"/>
      <c r="MA34" s="101"/>
      <c r="MB34" s="101"/>
      <c r="MC34" s="101"/>
      <c r="MD34" s="101"/>
      <c r="ME34" s="101"/>
      <c r="MF34" s="101"/>
      <c r="MG34" s="101"/>
      <c r="MH34" s="101"/>
      <c r="MI34" s="101"/>
      <c r="MJ34" s="101"/>
      <c r="MK34" s="101"/>
      <c r="ML34" s="101"/>
      <c r="MM34" s="102"/>
      <c r="MN34" s="100">
        <f>データ!BX7</f>
        <v>63.4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27279</v>
      </c>
      <c r="Q55" s="104"/>
      <c r="R55" s="104"/>
      <c r="S55" s="104"/>
      <c r="T55" s="104"/>
      <c r="U55" s="104"/>
      <c r="V55" s="104"/>
      <c r="W55" s="104"/>
      <c r="X55" s="104"/>
      <c r="Y55" s="104"/>
      <c r="Z55" s="104"/>
      <c r="AA55" s="104"/>
      <c r="AB55" s="104"/>
      <c r="AC55" s="104"/>
      <c r="AD55" s="105"/>
      <c r="AE55" s="103">
        <f>データ!CA7</f>
        <v>26769</v>
      </c>
      <c r="AF55" s="104"/>
      <c r="AG55" s="104"/>
      <c r="AH55" s="104"/>
      <c r="AI55" s="104"/>
      <c r="AJ55" s="104"/>
      <c r="AK55" s="104"/>
      <c r="AL55" s="104"/>
      <c r="AM55" s="104"/>
      <c r="AN55" s="104"/>
      <c r="AO55" s="104"/>
      <c r="AP55" s="104"/>
      <c r="AQ55" s="104"/>
      <c r="AR55" s="104"/>
      <c r="AS55" s="105"/>
      <c r="AT55" s="103">
        <f>データ!CB7</f>
        <v>26468</v>
      </c>
      <c r="AU55" s="104"/>
      <c r="AV55" s="104"/>
      <c r="AW55" s="104"/>
      <c r="AX55" s="104"/>
      <c r="AY55" s="104"/>
      <c r="AZ55" s="104"/>
      <c r="BA55" s="104"/>
      <c r="BB55" s="104"/>
      <c r="BC55" s="104"/>
      <c r="BD55" s="104"/>
      <c r="BE55" s="104"/>
      <c r="BF55" s="104"/>
      <c r="BG55" s="104"/>
      <c r="BH55" s="105"/>
      <c r="BI55" s="103">
        <f>データ!CC7</f>
        <v>27184</v>
      </c>
      <c r="BJ55" s="104"/>
      <c r="BK55" s="104"/>
      <c r="BL55" s="104"/>
      <c r="BM55" s="104"/>
      <c r="BN55" s="104"/>
      <c r="BO55" s="104"/>
      <c r="BP55" s="104"/>
      <c r="BQ55" s="104"/>
      <c r="BR55" s="104"/>
      <c r="BS55" s="104"/>
      <c r="BT55" s="104"/>
      <c r="BU55" s="104"/>
      <c r="BV55" s="104"/>
      <c r="BW55" s="105"/>
      <c r="BX55" s="103">
        <f>データ!CD7</f>
        <v>25743</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7936</v>
      </c>
      <c r="DE55" s="104"/>
      <c r="DF55" s="104"/>
      <c r="DG55" s="104"/>
      <c r="DH55" s="104"/>
      <c r="DI55" s="104"/>
      <c r="DJ55" s="104"/>
      <c r="DK55" s="104"/>
      <c r="DL55" s="104"/>
      <c r="DM55" s="104"/>
      <c r="DN55" s="104"/>
      <c r="DO55" s="104"/>
      <c r="DP55" s="104"/>
      <c r="DQ55" s="104"/>
      <c r="DR55" s="105"/>
      <c r="DS55" s="103">
        <f>データ!CL7</f>
        <v>8107</v>
      </c>
      <c r="DT55" s="104"/>
      <c r="DU55" s="104"/>
      <c r="DV55" s="104"/>
      <c r="DW55" s="104"/>
      <c r="DX55" s="104"/>
      <c r="DY55" s="104"/>
      <c r="DZ55" s="104"/>
      <c r="EA55" s="104"/>
      <c r="EB55" s="104"/>
      <c r="EC55" s="104"/>
      <c r="ED55" s="104"/>
      <c r="EE55" s="104"/>
      <c r="EF55" s="104"/>
      <c r="EG55" s="105"/>
      <c r="EH55" s="103">
        <f>データ!CM7</f>
        <v>8384</v>
      </c>
      <c r="EI55" s="104"/>
      <c r="EJ55" s="104"/>
      <c r="EK55" s="104"/>
      <c r="EL55" s="104"/>
      <c r="EM55" s="104"/>
      <c r="EN55" s="104"/>
      <c r="EO55" s="104"/>
      <c r="EP55" s="104"/>
      <c r="EQ55" s="104"/>
      <c r="ER55" s="104"/>
      <c r="ES55" s="104"/>
      <c r="ET55" s="104"/>
      <c r="EU55" s="104"/>
      <c r="EV55" s="105"/>
      <c r="EW55" s="103">
        <f>データ!CN7</f>
        <v>8693</v>
      </c>
      <c r="EX55" s="104"/>
      <c r="EY55" s="104"/>
      <c r="EZ55" s="104"/>
      <c r="FA55" s="104"/>
      <c r="FB55" s="104"/>
      <c r="FC55" s="104"/>
      <c r="FD55" s="104"/>
      <c r="FE55" s="104"/>
      <c r="FF55" s="104"/>
      <c r="FG55" s="104"/>
      <c r="FH55" s="104"/>
      <c r="FI55" s="104"/>
      <c r="FJ55" s="104"/>
      <c r="FK55" s="105"/>
      <c r="FL55" s="103">
        <f>データ!CO7</f>
        <v>11362</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67.7</v>
      </c>
      <c r="GS55" s="101"/>
      <c r="GT55" s="101"/>
      <c r="GU55" s="101"/>
      <c r="GV55" s="101"/>
      <c r="GW55" s="101"/>
      <c r="GX55" s="101"/>
      <c r="GY55" s="101"/>
      <c r="GZ55" s="101"/>
      <c r="HA55" s="101"/>
      <c r="HB55" s="101"/>
      <c r="HC55" s="101"/>
      <c r="HD55" s="101"/>
      <c r="HE55" s="101"/>
      <c r="HF55" s="102"/>
      <c r="HG55" s="100">
        <f>データ!CW7</f>
        <v>64.5</v>
      </c>
      <c r="HH55" s="101"/>
      <c r="HI55" s="101"/>
      <c r="HJ55" s="101"/>
      <c r="HK55" s="101"/>
      <c r="HL55" s="101"/>
      <c r="HM55" s="101"/>
      <c r="HN55" s="101"/>
      <c r="HO55" s="101"/>
      <c r="HP55" s="101"/>
      <c r="HQ55" s="101"/>
      <c r="HR55" s="101"/>
      <c r="HS55" s="101"/>
      <c r="HT55" s="101"/>
      <c r="HU55" s="102"/>
      <c r="HV55" s="100">
        <f>データ!CX7</f>
        <v>64.3</v>
      </c>
      <c r="HW55" s="101"/>
      <c r="HX55" s="101"/>
      <c r="HY55" s="101"/>
      <c r="HZ55" s="101"/>
      <c r="IA55" s="101"/>
      <c r="IB55" s="101"/>
      <c r="IC55" s="101"/>
      <c r="ID55" s="101"/>
      <c r="IE55" s="101"/>
      <c r="IF55" s="101"/>
      <c r="IG55" s="101"/>
      <c r="IH55" s="101"/>
      <c r="II55" s="101"/>
      <c r="IJ55" s="102"/>
      <c r="IK55" s="100">
        <f>データ!CY7</f>
        <v>61.5</v>
      </c>
      <c r="IL55" s="101"/>
      <c r="IM55" s="101"/>
      <c r="IN55" s="101"/>
      <c r="IO55" s="101"/>
      <c r="IP55" s="101"/>
      <c r="IQ55" s="101"/>
      <c r="IR55" s="101"/>
      <c r="IS55" s="101"/>
      <c r="IT55" s="101"/>
      <c r="IU55" s="101"/>
      <c r="IV55" s="101"/>
      <c r="IW55" s="101"/>
      <c r="IX55" s="101"/>
      <c r="IY55" s="102"/>
      <c r="IZ55" s="100">
        <f>データ!CZ7</f>
        <v>57.5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13</v>
      </c>
      <c r="KG55" s="101"/>
      <c r="KH55" s="101"/>
      <c r="KI55" s="101"/>
      <c r="KJ55" s="101"/>
      <c r="KK55" s="101"/>
      <c r="KL55" s="101"/>
      <c r="KM55" s="101"/>
      <c r="KN55" s="101"/>
      <c r="KO55" s="101"/>
      <c r="KP55" s="101"/>
      <c r="KQ55" s="101"/>
      <c r="KR55" s="101"/>
      <c r="KS55" s="101"/>
      <c r="KT55" s="102"/>
      <c r="KU55" s="100">
        <f>データ!DH7</f>
        <v>13.4</v>
      </c>
      <c r="KV55" s="101"/>
      <c r="KW55" s="101"/>
      <c r="KX55" s="101"/>
      <c r="KY55" s="101"/>
      <c r="KZ55" s="101"/>
      <c r="LA55" s="101"/>
      <c r="LB55" s="101"/>
      <c r="LC55" s="101"/>
      <c r="LD55" s="101"/>
      <c r="LE55" s="101"/>
      <c r="LF55" s="101"/>
      <c r="LG55" s="101"/>
      <c r="LH55" s="101"/>
      <c r="LI55" s="102"/>
      <c r="LJ55" s="100">
        <f>データ!DI7</f>
        <v>12.2</v>
      </c>
      <c r="LK55" s="101"/>
      <c r="LL55" s="101"/>
      <c r="LM55" s="101"/>
      <c r="LN55" s="101"/>
      <c r="LO55" s="101"/>
      <c r="LP55" s="101"/>
      <c r="LQ55" s="101"/>
      <c r="LR55" s="101"/>
      <c r="LS55" s="101"/>
      <c r="LT55" s="101"/>
      <c r="LU55" s="101"/>
      <c r="LV55" s="101"/>
      <c r="LW55" s="101"/>
      <c r="LX55" s="102"/>
      <c r="LY55" s="100">
        <f>データ!DJ7</f>
        <v>12.1</v>
      </c>
      <c r="LZ55" s="101"/>
      <c r="MA55" s="101"/>
      <c r="MB55" s="101"/>
      <c r="MC55" s="101"/>
      <c r="MD55" s="101"/>
      <c r="ME55" s="101"/>
      <c r="MF55" s="101"/>
      <c r="MG55" s="101"/>
      <c r="MH55" s="101"/>
      <c r="MI55" s="101"/>
      <c r="MJ55" s="101"/>
      <c r="MK55" s="101"/>
      <c r="ML55" s="101"/>
      <c r="MM55" s="102"/>
      <c r="MN55" s="100">
        <f>データ!DK7</f>
        <v>19.8</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21672</v>
      </c>
      <c r="Q56" s="104"/>
      <c r="R56" s="104"/>
      <c r="S56" s="104"/>
      <c r="T56" s="104"/>
      <c r="U56" s="104"/>
      <c r="V56" s="104"/>
      <c r="W56" s="104"/>
      <c r="X56" s="104"/>
      <c r="Y56" s="104"/>
      <c r="Z56" s="104"/>
      <c r="AA56" s="104"/>
      <c r="AB56" s="104"/>
      <c r="AC56" s="104"/>
      <c r="AD56" s="105"/>
      <c r="AE56" s="103">
        <f>データ!CF7</f>
        <v>24294</v>
      </c>
      <c r="AF56" s="104"/>
      <c r="AG56" s="104"/>
      <c r="AH56" s="104"/>
      <c r="AI56" s="104"/>
      <c r="AJ56" s="104"/>
      <c r="AK56" s="104"/>
      <c r="AL56" s="104"/>
      <c r="AM56" s="104"/>
      <c r="AN56" s="104"/>
      <c r="AO56" s="104"/>
      <c r="AP56" s="104"/>
      <c r="AQ56" s="104"/>
      <c r="AR56" s="104"/>
      <c r="AS56" s="105"/>
      <c r="AT56" s="103">
        <f>データ!CG7</f>
        <v>24767</v>
      </c>
      <c r="AU56" s="104"/>
      <c r="AV56" s="104"/>
      <c r="AW56" s="104"/>
      <c r="AX56" s="104"/>
      <c r="AY56" s="104"/>
      <c r="AZ56" s="104"/>
      <c r="BA56" s="104"/>
      <c r="BB56" s="104"/>
      <c r="BC56" s="104"/>
      <c r="BD56" s="104"/>
      <c r="BE56" s="104"/>
      <c r="BF56" s="104"/>
      <c r="BG56" s="104"/>
      <c r="BH56" s="105"/>
      <c r="BI56" s="103">
        <f>データ!CH7</f>
        <v>25920</v>
      </c>
      <c r="BJ56" s="104"/>
      <c r="BK56" s="104"/>
      <c r="BL56" s="104"/>
      <c r="BM56" s="104"/>
      <c r="BN56" s="104"/>
      <c r="BO56" s="104"/>
      <c r="BP56" s="104"/>
      <c r="BQ56" s="104"/>
      <c r="BR56" s="104"/>
      <c r="BS56" s="104"/>
      <c r="BT56" s="104"/>
      <c r="BU56" s="104"/>
      <c r="BV56" s="104"/>
      <c r="BW56" s="105"/>
      <c r="BX56" s="103">
        <f>データ!CI7</f>
        <v>24479</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6951</v>
      </c>
      <c r="DE56" s="104"/>
      <c r="DF56" s="104"/>
      <c r="DG56" s="104"/>
      <c r="DH56" s="104"/>
      <c r="DI56" s="104"/>
      <c r="DJ56" s="104"/>
      <c r="DK56" s="104"/>
      <c r="DL56" s="104"/>
      <c r="DM56" s="104"/>
      <c r="DN56" s="104"/>
      <c r="DO56" s="104"/>
      <c r="DP56" s="104"/>
      <c r="DQ56" s="104"/>
      <c r="DR56" s="105"/>
      <c r="DS56" s="103">
        <f>データ!CQ7</f>
        <v>8208</v>
      </c>
      <c r="DT56" s="104"/>
      <c r="DU56" s="104"/>
      <c r="DV56" s="104"/>
      <c r="DW56" s="104"/>
      <c r="DX56" s="104"/>
      <c r="DY56" s="104"/>
      <c r="DZ56" s="104"/>
      <c r="EA56" s="104"/>
      <c r="EB56" s="104"/>
      <c r="EC56" s="104"/>
      <c r="ED56" s="104"/>
      <c r="EE56" s="104"/>
      <c r="EF56" s="104"/>
      <c r="EG56" s="105"/>
      <c r="EH56" s="103">
        <f>データ!CR7</f>
        <v>7997</v>
      </c>
      <c r="EI56" s="104"/>
      <c r="EJ56" s="104"/>
      <c r="EK56" s="104"/>
      <c r="EL56" s="104"/>
      <c r="EM56" s="104"/>
      <c r="EN56" s="104"/>
      <c r="EO56" s="104"/>
      <c r="EP56" s="104"/>
      <c r="EQ56" s="104"/>
      <c r="ER56" s="104"/>
      <c r="ES56" s="104"/>
      <c r="ET56" s="104"/>
      <c r="EU56" s="104"/>
      <c r="EV56" s="105"/>
      <c r="EW56" s="103">
        <f>データ!CS7</f>
        <v>8159</v>
      </c>
      <c r="EX56" s="104"/>
      <c r="EY56" s="104"/>
      <c r="EZ56" s="104"/>
      <c r="FA56" s="104"/>
      <c r="FB56" s="104"/>
      <c r="FC56" s="104"/>
      <c r="FD56" s="104"/>
      <c r="FE56" s="104"/>
      <c r="FF56" s="104"/>
      <c r="FG56" s="104"/>
      <c r="FH56" s="104"/>
      <c r="FI56" s="104"/>
      <c r="FJ56" s="104"/>
      <c r="FK56" s="105"/>
      <c r="FL56" s="103">
        <f>データ!CT7</f>
        <v>8000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73.3</v>
      </c>
      <c r="GS56" s="101"/>
      <c r="GT56" s="101"/>
      <c r="GU56" s="101"/>
      <c r="GV56" s="101"/>
      <c r="GW56" s="101"/>
      <c r="GX56" s="101"/>
      <c r="GY56" s="101"/>
      <c r="GZ56" s="101"/>
      <c r="HA56" s="101"/>
      <c r="HB56" s="101"/>
      <c r="HC56" s="101"/>
      <c r="HD56" s="101"/>
      <c r="HE56" s="101"/>
      <c r="HF56" s="102"/>
      <c r="HG56" s="100">
        <f>データ!DB7</f>
        <v>75.599999999999994</v>
      </c>
      <c r="HH56" s="101"/>
      <c r="HI56" s="101"/>
      <c r="HJ56" s="101"/>
      <c r="HK56" s="101"/>
      <c r="HL56" s="101"/>
      <c r="HM56" s="101"/>
      <c r="HN56" s="101"/>
      <c r="HO56" s="101"/>
      <c r="HP56" s="101"/>
      <c r="HQ56" s="101"/>
      <c r="HR56" s="101"/>
      <c r="HS56" s="101"/>
      <c r="HT56" s="101"/>
      <c r="HU56" s="102"/>
      <c r="HV56" s="100">
        <f>データ!DC7</f>
        <v>73.400000000000006</v>
      </c>
      <c r="HW56" s="101"/>
      <c r="HX56" s="101"/>
      <c r="HY56" s="101"/>
      <c r="HZ56" s="101"/>
      <c r="IA56" s="101"/>
      <c r="IB56" s="101"/>
      <c r="IC56" s="101"/>
      <c r="ID56" s="101"/>
      <c r="IE56" s="101"/>
      <c r="IF56" s="101"/>
      <c r="IG56" s="101"/>
      <c r="IH56" s="101"/>
      <c r="II56" s="101"/>
      <c r="IJ56" s="102"/>
      <c r="IK56" s="100">
        <f>データ!DD7</f>
        <v>75.2</v>
      </c>
      <c r="IL56" s="101"/>
      <c r="IM56" s="101"/>
      <c r="IN56" s="101"/>
      <c r="IO56" s="101"/>
      <c r="IP56" s="101"/>
      <c r="IQ56" s="101"/>
      <c r="IR56" s="101"/>
      <c r="IS56" s="101"/>
      <c r="IT56" s="101"/>
      <c r="IU56" s="101"/>
      <c r="IV56" s="101"/>
      <c r="IW56" s="101"/>
      <c r="IX56" s="101"/>
      <c r="IY56" s="102"/>
      <c r="IZ56" s="100">
        <f>データ!DE7</f>
        <v>79.5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18.3</v>
      </c>
      <c r="KG56" s="101"/>
      <c r="KH56" s="101"/>
      <c r="KI56" s="101"/>
      <c r="KJ56" s="101"/>
      <c r="KK56" s="101"/>
      <c r="KL56" s="101"/>
      <c r="KM56" s="101"/>
      <c r="KN56" s="101"/>
      <c r="KO56" s="101"/>
      <c r="KP56" s="101"/>
      <c r="KQ56" s="101"/>
      <c r="KR56" s="101"/>
      <c r="KS56" s="101"/>
      <c r="KT56" s="102"/>
      <c r="KU56" s="100">
        <f>データ!DM7</f>
        <v>20.100000000000001</v>
      </c>
      <c r="KV56" s="101"/>
      <c r="KW56" s="101"/>
      <c r="KX56" s="101"/>
      <c r="KY56" s="101"/>
      <c r="KZ56" s="101"/>
      <c r="LA56" s="101"/>
      <c r="LB56" s="101"/>
      <c r="LC56" s="101"/>
      <c r="LD56" s="101"/>
      <c r="LE56" s="101"/>
      <c r="LF56" s="101"/>
      <c r="LG56" s="101"/>
      <c r="LH56" s="101"/>
      <c r="LI56" s="102"/>
      <c r="LJ56" s="100">
        <f>データ!DN7</f>
        <v>19.100000000000001</v>
      </c>
      <c r="LK56" s="101"/>
      <c r="LL56" s="101"/>
      <c r="LM56" s="101"/>
      <c r="LN56" s="101"/>
      <c r="LO56" s="101"/>
      <c r="LP56" s="101"/>
      <c r="LQ56" s="101"/>
      <c r="LR56" s="101"/>
      <c r="LS56" s="101"/>
      <c r="LT56" s="101"/>
      <c r="LU56" s="101"/>
      <c r="LV56" s="101"/>
      <c r="LW56" s="101"/>
      <c r="LX56" s="102"/>
      <c r="LY56" s="100">
        <f>データ!DO7</f>
        <v>19.3</v>
      </c>
      <c r="LZ56" s="101"/>
      <c r="MA56" s="101"/>
      <c r="MB56" s="101"/>
      <c r="MC56" s="101"/>
      <c r="MD56" s="101"/>
      <c r="ME56" s="101"/>
      <c r="MF56" s="101"/>
      <c r="MG56" s="101"/>
      <c r="MH56" s="101"/>
      <c r="MI56" s="101"/>
      <c r="MJ56" s="101"/>
      <c r="MK56" s="101"/>
      <c r="ML56" s="101"/>
      <c r="MM56" s="102"/>
      <c r="MN56" s="100">
        <f>データ!DP7</f>
        <v>17.600000000000001</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55.2</v>
      </c>
      <c r="V79" s="83"/>
      <c r="W79" s="83"/>
      <c r="X79" s="83"/>
      <c r="Y79" s="83"/>
      <c r="Z79" s="83"/>
      <c r="AA79" s="83"/>
      <c r="AB79" s="83"/>
      <c r="AC79" s="83"/>
      <c r="AD79" s="83"/>
      <c r="AE79" s="83"/>
      <c r="AF79" s="83"/>
      <c r="AG79" s="83"/>
      <c r="AH79" s="83"/>
      <c r="AI79" s="83"/>
      <c r="AJ79" s="83"/>
      <c r="AK79" s="83"/>
      <c r="AL79" s="83"/>
      <c r="AM79" s="83"/>
      <c r="AN79" s="83">
        <f>データ!DS7</f>
        <v>61.6</v>
      </c>
      <c r="AO79" s="83"/>
      <c r="AP79" s="83"/>
      <c r="AQ79" s="83"/>
      <c r="AR79" s="83"/>
      <c r="AS79" s="83"/>
      <c r="AT79" s="83"/>
      <c r="AU79" s="83"/>
      <c r="AV79" s="83"/>
      <c r="AW79" s="83"/>
      <c r="AX79" s="83"/>
      <c r="AY79" s="83"/>
      <c r="AZ79" s="83"/>
      <c r="BA79" s="83"/>
      <c r="BB79" s="83"/>
      <c r="BC79" s="83"/>
      <c r="BD79" s="83"/>
      <c r="BE79" s="83"/>
      <c r="BF79" s="83"/>
      <c r="BG79" s="83">
        <f>データ!DT7</f>
        <v>69.8</v>
      </c>
      <c r="BH79" s="83"/>
      <c r="BI79" s="83"/>
      <c r="BJ79" s="83"/>
      <c r="BK79" s="83"/>
      <c r="BL79" s="83"/>
      <c r="BM79" s="83"/>
      <c r="BN79" s="83"/>
      <c r="BO79" s="83"/>
      <c r="BP79" s="83"/>
      <c r="BQ79" s="83"/>
      <c r="BR79" s="83"/>
      <c r="BS79" s="83"/>
      <c r="BT79" s="83"/>
      <c r="BU79" s="83"/>
      <c r="BV79" s="83"/>
      <c r="BW79" s="83"/>
      <c r="BX79" s="83"/>
      <c r="BY79" s="83"/>
      <c r="BZ79" s="83">
        <f>データ!DU7</f>
        <v>72.8</v>
      </c>
      <c r="CA79" s="83"/>
      <c r="CB79" s="83"/>
      <c r="CC79" s="83"/>
      <c r="CD79" s="83"/>
      <c r="CE79" s="83"/>
      <c r="CF79" s="83"/>
      <c r="CG79" s="83"/>
      <c r="CH79" s="83"/>
      <c r="CI79" s="83"/>
      <c r="CJ79" s="83"/>
      <c r="CK79" s="83"/>
      <c r="CL79" s="83"/>
      <c r="CM79" s="83"/>
      <c r="CN79" s="83"/>
      <c r="CO79" s="83"/>
      <c r="CP79" s="83"/>
      <c r="CQ79" s="83"/>
      <c r="CR79" s="83"/>
      <c r="CS79" s="83">
        <f>データ!DV7</f>
        <v>74.3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43.8</v>
      </c>
      <c r="EP79" s="83"/>
      <c r="EQ79" s="83"/>
      <c r="ER79" s="83"/>
      <c r="ES79" s="83"/>
      <c r="ET79" s="83"/>
      <c r="EU79" s="83"/>
      <c r="EV79" s="83"/>
      <c r="EW79" s="83"/>
      <c r="EX79" s="83"/>
      <c r="EY79" s="83"/>
      <c r="EZ79" s="83"/>
      <c r="FA79" s="83"/>
      <c r="FB79" s="83"/>
      <c r="FC79" s="83"/>
      <c r="FD79" s="83"/>
      <c r="FE79" s="83"/>
      <c r="FF79" s="83"/>
      <c r="FG79" s="83"/>
      <c r="FH79" s="83">
        <f>データ!ED7</f>
        <v>63.4</v>
      </c>
      <c r="FI79" s="83"/>
      <c r="FJ79" s="83"/>
      <c r="FK79" s="83"/>
      <c r="FL79" s="83"/>
      <c r="FM79" s="83"/>
      <c r="FN79" s="83"/>
      <c r="FO79" s="83"/>
      <c r="FP79" s="83"/>
      <c r="FQ79" s="83"/>
      <c r="FR79" s="83"/>
      <c r="FS79" s="83"/>
      <c r="FT79" s="83"/>
      <c r="FU79" s="83"/>
      <c r="FV79" s="83"/>
      <c r="FW79" s="83"/>
      <c r="FX79" s="83"/>
      <c r="FY79" s="83"/>
      <c r="FZ79" s="83"/>
      <c r="GA79" s="83">
        <f>データ!EE7</f>
        <v>71.2</v>
      </c>
      <c r="GB79" s="83"/>
      <c r="GC79" s="83"/>
      <c r="GD79" s="83"/>
      <c r="GE79" s="83"/>
      <c r="GF79" s="83"/>
      <c r="GG79" s="83"/>
      <c r="GH79" s="83"/>
      <c r="GI79" s="83"/>
      <c r="GJ79" s="83"/>
      <c r="GK79" s="83"/>
      <c r="GL79" s="83"/>
      <c r="GM79" s="83"/>
      <c r="GN79" s="83"/>
      <c r="GO79" s="83"/>
      <c r="GP79" s="83"/>
      <c r="GQ79" s="83"/>
      <c r="GR79" s="83"/>
      <c r="GS79" s="83"/>
      <c r="GT79" s="83">
        <f>データ!EF7</f>
        <v>76.400000000000006</v>
      </c>
      <c r="GU79" s="83"/>
      <c r="GV79" s="83"/>
      <c r="GW79" s="83"/>
      <c r="GX79" s="83"/>
      <c r="GY79" s="83"/>
      <c r="GZ79" s="83"/>
      <c r="HA79" s="83"/>
      <c r="HB79" s="83"/>
      <c r="HC79" s="83"/>
      <c r="HD79" s="83"/>
      <c r="HE79" s="83"/>
      <c r="HF79" s="83"/>
      <c r="HG79" s="83"/>
      <c r="HH79" s="83"/>
      <c r="HI79" s="83"/>
      <c r="HJ79" s="83"/>
      <c r="HK79" s="83"/>
      <c r="HL79" s="83"/>
      <c r="HM79" s="83">
        <f>データ!EG7</f>
        <v>81.900000000000006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52590878</v>
      </c>
      <c r="JK79" s="79"/>
      <c r="JL79" s="79"/>
      <c r="JM79" s="79"/>
      <c r="JN79" s="79"/>
      <c r="JO79" s="79"/>
      <c r="JP79" s="79"/>
      <c r="JQ79" s="79"/>
      <c r="JR79" s="79"/>
      <c r="JS79" s="79"/>
      <c r="JT79" s="79"/>
      <c r="JU79" s="79"/>
      <c r="JV79" s="79"/>
      <c r="JW79" s="79"/>
      <c r="JX79" s="79"/>
      <c r="JY79" s="79"/>
      <c r="JZ79" s="79"/>
      <c r="KA79" s="79"/>
      <c r="KB79" s="79"/>
      <c r="KC79" s="79">
        <f>データ!EO7</f>
        <v>48987592</v>
      </c>
      <c r="KD79" s="79"/>
      <c r="KE79" s="79"/>
      <c r="KF79" s="79"/>
      <c r="KG79" s="79"/>
      <c r="KH79" s="79"/>
      <c r="KI79" s="79"/>
      <c r="KJ79" s="79"/>
      <c r="KK79" s="79"/>
      <c r="KL79" s="79"/>
      <c r="KM79" s="79"/>
      <c r="KN79" s="79"/>
      <c r="KO79" s="79"/>
      <c r="KP79" s="79"/>
      <c r="KQ79" s="79"/>
      <c r="KR79" s="79"/>
      <c r="KS79" s="79"/>
      <c r="KT79" s="79"/>
      <c r="KU79" s="79"/>
      <c r="KV79" s="79">
        <f>データ!EP7</f>
        <v>49849327</v>
      </c>
      <c r="KW79" s="79"/>
      <c r="KX79" s="79"/>
      <c r="KY79" s="79"/>
      <c r="KZ79" s="79"/>
      <c r="LA79" s="79"/>
      <c r="LB79" s="79"/>
      <c r="LC79" s="79"/>
      <c r="LD79" s="79"/>
      <c r="LE79" s="79"/>
      <c r="LF79" s="79"/>
      <c r="LG79" s="79"/>
      <c r="LH79" s="79"/>
      <c r="LI79" s="79"/>
      <c r="LJ79" s="79"/>
      <c r="LK79" s="79"/>
      <c r="LL79" s="79"/>
      <c r="LM79" s="79"/>
      <c r="LN79" s="79"/>
      <c r="LO79" s="79">
        <f>データ!EQ7</f>
        <v>49809367</v>
      </c>
      <c r="LP79" s="79"/>
      <c r="LQ79" s="79"/>
      <c r="LR79" s="79"/>
      <c r="LS79" s="79"/>
      <c r="LT79" s="79"/>
      <c r="LU79" s="79"/>
      <c r="LV79" s="79"/>
      <c r="LW79" s="79"/>
      <c r="LX79" s="79"/>
      <c r="LY79" s="79"/>
      <c r="LZ79" s="79"/>
      <c r="MA79" s="79"/>
      <c r="MB79" s="79"/>
      <c r="MC79" s="79"/>
      <c r="MD79" s="79"/>
      <c r="ME79" s="79"/>
      <c r="MF79" s="79"/>
      <c r="MG79" s="79"/>
      <c r="MH79" s="79">
        <f>データ!ER7</f>
        <v>50506224</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37.1</v>
      </c>
      <c r="V80" s="83"/>
      <c r="W80" s="83"/>
      <c r="X80" s="83"/>
      <c r="Y80" s="83"/>
      <c r="Z80" s="83"/>
      <c r="AA80" s="83"/>
      <c r="AB80" s="83"/>
      <c r="AC80" s="83"/>
      <c r="AD80" s="83"/>
      <c r="AE80" s="83"/>
      <c r="AF80" s="83"/>
      <c r="AG80" s="83"/>
      <c r="AH80" s="83"/>
      <c r="AI80" s="83"/>
      <c r="AJ80" s="83"/>
      <c r="AK80" s="83"/>
      <c r="AL80" s="83"/>
      <c r="AM80" s="83"/>
      <c r="AN80" s="83">
        <f>データ!DX7</f>
        <v>37.9</v>
      </c>
      <c r="AO80" s="83"/>
      <c r="AP80" s="83"/>
      <c r="AQ80" s="83"/>
      <c r="AR80" s="83"/>
      <c r="AS80" s="83"/>
      <c r="AT80" s="83"/>
      <c r="AU80" s="83"/>
      <c r="AV80" s="83"/>
      <c r="AW80" s="83"/>
      <c r="AX80" s="83"/>
      <c r="AY80" s="83"/>
      <c r="AZ80" s="83"/>
      <c r="BA80" s="83"/>
      <c r="BB80" s="83"/>
      <c r="BC80" s="83"/>
      <c r="BD80" s="83"/>
      <c r="BE80" s="83"/>
      <c r="BF80" s="83"/>
      <c r="BG80" s="83">
        <f>データ!DY7</f>
        <v>47.3</v>
      </c>
      <c r="BH80" s="83"/>
      <c r="BI80" s="83"/>
      <c r="BJ80" s="83"/>
      <c r="BK80" s="83"/>
      <c r="BL80" s="83"/>
      <c r="BM80" s="83"/>
      <c r="BN80" s="83"/>
      <c r="BO80" s="83"/>
      <c r="BP80" s="83"/>
      <c r="BQ80" s="83"/>
      <c r="BR80" s="83"/>
      <c r="BS80" s="83"/>
      <c r="BT80" s="83"/>
      <c r="BU80" s="83"/>
      <c r="BV80" s="83"/>
      <c r="BW80" s="83"/>
      <c r="BX80" s="83"/>
      <c r="BY80" s="83"/>
      <c r="BZ80" s="83">
        <f>データ!DZ7</f>
        <v>50.2</v>
      </c>
      <c r="CA80" s="83"/>
      <c r="CB80" s="83"/>
      <c r="CC80" s="83"/>
      <c r="CD80" s="83"/>
      <c r="CE80" s="83"/>
      <c r="CF80" s="83"/>
      <c r="CG80" s="83"/>
      <c r="CH80" s="83"/>
      <c r="CI80" s="83"/>
      <c r="CJ80" s="83"/>
      <c r="CK80" s="83"/>
      <c r="CL80" s="83"/>
      <c r="CM80" s="83"/>
      <c r="CN80" s="83"/>
      <c r="CO80" s="83"/>
      <c r="CP80" s="83"/>
      <c r="CQ80" s="83"/>
      <c r="CR80" s="83"/>
      <c r="CS80" s="83">
        <f>データ!EA7</f>
        <v>52.7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47.9</v>
      </c>
      <c r="EP80" s="83"/>
      <c r="EQ80" s="83"/>
      <c r="ER80" s="83"/>
      <c r="ES80" s="83"/>
      <c r="ET80" s="83"/>
      <c r="EU80" s="83"/>
      <c r="EV80" s="83"/>
      <c r="EW80" s="83"/>
      <c r="EX80" s="83"/>
      <c r="EY80" s="83"/>
      <c r="EZ80" s="83"/>
      <c r="FA80" s="83"/>
      <c r="FB80" s="83"/>
      <c r="FC80" s="83"/>
      <c r="FD80" s="83"/>
      <c r="FE80" s="83"/>
      <c r="FF80" s="83"/>
      <c r="FG80" s="83"/>
      <c r="FH80" s="83">
        <f>データ!EI7</f>
        <v>48.8</v>
      </c>
      <c r="FI80" s="83"/>
      <c r="FJ80" s="83"/>
      <c r="FK80" s="83"/>
      <c r="FL80" s="83"/>
      <c r="FM80" s="83"/>
      <c r="FN80" s="83"/>
      <c r="FO80" s="83"/>
      <c r="FP80" s="83"/>
      <c r="FQ80" s="83"/>
      <c r="FR80" s="83"/>
      <c r="FS80" s="83"/>
      <c r="FT80" s="83"/>
      <c r="FU80" s="83"/>
      <c r="FV80" s="83"/>
      <c r="FW80" s="83"/>
      <c r="FX80" s="83"/>
      <c r="FY80" s="83"/>
      <c r="FZ80" s="83"/>
      <c r="GA80" s="83">
        <f>データ!EJ7</f>
        <v>66.7</v>
      </c>
      <c r="GB80" s="83"/>
      <c r="GC80" s="83"/>
      <c r="GD80" s="83"/>
      <c r="GE80" s="83"/>
      <c r="GF80" s="83"/>
      <c r="GG80" s="83"/>
      <c r="GH80" s="83"/>
      <c r="GI80" s="83"/>
      <c r="GJ80" s="83"/>
      <c r="GK80" s="83"/>
      <c r="GL80" s="83"/>
      <c r="GM80" s="83"/>
      <c r="GN80" s="83"/>
      <c r="GO80" s="83"/>
      <c r="GP80" s="83"/>
      <c r="GQ80" s="83"/>
      <c r="GR80" s="83"/>
      <c r="GS80" s="83"/>
      <c r="GT80" s="83">
        <f>データ!EK7</f>
        <v>67.2</v>
      </c>
      <c r="GU80" s="83"/>
      <c r="GV80" s="83"/>
      <c r="GW80" s="83"/>
      <c r="GX80" s="83"/>
      <c r="GY80" s="83"/>
      <c r="GZ80" s="83"/>
      <c r="HA80" s="83"/>
      <c r="HB80" s="83"/>
      <c r="HC80" s="83"/>
      <c r="HD80" s="83"/>
      <c r="HE80" s="83"/>
      <c r="HF80" s="83"/>
      <c r="HG80" s="83"/>
      <c r="HH80" s="83"/>
      <c r="HI80" s="83"/>
      <c r="HJ80" s="83"/>
      <c r="HK80" s="83"/>
      <c r="HL80" s="83"/>
      <c r="HM80" s="83">
        <f>データ!EL7</f>
        <v>70.5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34198617</v>
      </c>
      <c r="JK80" s="79"/>
      <c r="JL80" s="79"/>
      <c r="JM80" s="79"/>
      <c r="JN80" s="79"/>
      <c r="JO80" s="79"/>
      <c r="JP80" s="79"/>
      <c r="JQ80" s="79"/>
      <c r="JR80" s="79"/>
      <c r="JS80" s="79"/>
      <c r="JT80" s="79"/>
      <c r="JU80" s="79"/>
      <c r="JV80" s="79"/>
      <c r="JW80" s="79"/>
      <c r="JX80" s="79"/>
      <c r="JY80" s="79"/>
      <c r="JZ80" s="79"/>
      <c r="KA80" s="79"/>
      <c r="KB80" s="79"/>
      <c r="KC80" s="79">
        <f>データ!ET7</f>
        <v>34662133</v>
      </c>
      <c r="KD80" s="79"/>
      <c r="KE80" s="79"/>
      <c r="KF80" s="79"/>
      <c r="KG80" s="79"/>
      <c r="KH80" s="79"/>
      <c r="KI80" s="79"/>
      <c r="KJ80" s="79"/>
      <c r="KK80" s="79"/>
      <c r="KL80" s="79"/>
      <c r="KM80" s="79"/>
      <c r="KN80" s="79"/>
      <c r="KO80" s="79"/>
      <c r="KP80" s="79"/>
      <c r="KQ80" s="79"/>
      <c r="KR80" s="79"/>
      <c r="KS80" s="79"/>
      <c r="KT80" s="79"/>
      <c r="KU80" s="79"/>
      <c r="KV80" s="79">
        <f>データ!EU7</f>
        <v>37994115</v>
      </c>
      <c r="KW80" s="79"/>
      <c r="KX80" s="79"/>
      <c r="KY80" s="79"/>
      <c r="KZ80" s="79"/>
      <c r="LA80" s="79"/>
      <c r="LB80" s="79"/>
      <c r="LC80" s="79"/>
      <c r="LD80" s="79"/>
      <c r="LE80" s="79"/>
      <c r="LF80" s="79"/>
      <c r="LG80" s="79"/>
      <c r="LH80" s="79"/>
      <c r="LI80" s="79"/>
      <c r="LJ80" s="79"/>
      <c r="LK80" s="79"/>
      <c r="LL80" s="79"/>
      <c r="LM80" s="79"/>
      <c r="LN80" s="79"/>
      <c r="LO80" s="79">
        <f>データ!EV7</f>
        <v>42228890</v>
      </c>
      <c r="LP80" s="79"/>
      <c r="LQ80" s="79"/>
      <c r="LR80" s="79"/>
      <c r="LS80" s="79"/>
      <c r="LT80" s="79"/>
      <c r="LU80" s="79"/>
      <c r="LV80" s="79"/>
      <c r="LW80" s="79"/>
      <c r="LX80" s="79"/>
      <c r="LY80" s="79"/>
      <c r="LZ80" s="79"/>
      <c r="MA80" s="79"/>
      <c r="MB80" s="79"/>
      <c r="MC80" s="79"/>
      <c r="MD80" s="79"/>
      <c r="ME80" s="79"/>
      <c r="MF80" s="79"/>
      <c r="MG80" s="79"/>
      <c r="MH80" s="79">
        <f>データ!EW7</f>
        <v>41785853</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112089</v>
      </c>
      <c r="D6" s="63">
        <f t="shared" si="2"/>
        <v>46</v>
      </c>
      <c r="E6" s="63">
        <f t="shared" si="2"/>
        <v>6</v>
      </c>
      <c r="F6" s="63">
        <f t="shared" si="2"/>
        <v>0</v>
      </c>
      <c r="G6" s="63">
        <f t="shared" si="2"/>
        <v>1</v>
      </c>
      <c r="H6" s="142" t="str">
        <f>IF(H8&lt;&gt;I8,H8,"")&amp;IF(I8&lt;&gt;J8,I8,"")&amp;"　"&amp;J8</f>
        <v>埼玉県所沢市　市民医療センタ－</v>
      </c>
      <c r="I6" s="143"/>
      <c r="J6" s="144"/>
      <c r="K6" s="63" t="str">
        <f t="shared" si="2"/>
        <v>当然財務</v>
      </c>
      <c r="L6" s="63" t="str">
        <f t="shared" si="2"/>
        <v>病院事業</v>
      </c>
      <c r="M6" s="63" t="str">
        <f t="shared" si="2"/>
        <v>一般病院</v>
      </c>
      <c r="N6" s="63" t="str">
        <f>N8</f>
        <v>50床未満</v>
      </c>
      <c r="O6" s="63"/>
      <c r="P6" s="63" t="str">
        <f>P8</f>
        <v>直営</v>
      </c>
      <c r="Q6" s="64">
        <f t="shared" ref="Q6:AG6" si="3">Q8</f>
        <v>6</v>
      </c>
      <c r="R6" s="63" t="str">
        <f t="shared" si="3"/>
        <v>-</v>
      </c>
      <c r="S6" s="63" t="str">
        <f t="shared" si="3"/>
        <v>ド</v>
      </c>
      <c r="T6" s="63" t="str">
        <f t="shared" si="3"/>
        <v>-</v>
      </c>
      <c r="U6" s="64">
        <f>U8</f>
        <v>343993</v>
      </c>
      <c r="V6" s="64">
        <f>V8</f>
        <v>6246</v>
      </c>
      <c r="W6" s="63" t="str">
        <f>W8</f>
        <v>非該当</v>
      </c>
      <c r="X6" s="63" t="str">
        <f t="shared" si="3"/>
        <v>１０：１</v>
      </c>
      <c r="Y6" s="64">
        <f t="shared" si="3"/>
        <v>49</v>
      </c>
      <c r="Z6" s="64" t="str">
        <f t="shared" si="3"/>
        <v>-</v>
      </c>
      <c r="AA6" s="64" t="str">
        <f t="shared" si="3"/>
        <v>-</v>
      </c>
      <c r="AB6" s="64" t="str">
        <f t="shared" si="3"/>
        <v>-</v>
      </c>
      <c r="AC6" s="64" t="str">
        <f t="shared" si="3"/>
        <v>-</v>
      </c>
      <c r="AD6" s="64">
        <f t="shared" si="3"/>
        <v>49</v>
      </c>
      <c r="AE6" s="64">
        <f t="shared" si="3"/>
        <v>49</v>
      </c>
      <c r="AF6" s="64" t="str">
        <f t="shared" si="3"/>
        <v>-</v>
      </c>
      <c r="AG6" s="64">
        <f t="shared" si="3"/>
        <v>49</v>
      </c>
      <c r="AH6" s="65">
        <f>IF(AH8="-",NA(),AH8)</f>
        <v>95.6</v>
      </c>
      <c r="AI6" s="65">
        <f t="shared" ref="AI6:AQ6" si="4">IF(AI8="-",NA(),AI8)</f>
        <v>94.5</v>
      </c>
      <c r="AJ6" s="65">
        <f t="shared" si="4"/>
        <v>98.9</v>
      </c>
      <c r="AK6" s="65">
        <f t="shared" si="4"/>
        <v>101.6</v>
      </c>
      <c r="AL6" s="65">
        <f t="shared" si="4"/>
        <v>96.9</v>
      </c>
      <c r="AM6" s="65">
        <f t="shared" si="4"/>
        <v>98.3</v>
      </c>
      <c r="AN6" s="65">
        <f t="shared" si="4"/>
        <v>98.3</v>
      </c>
      <c r="AO6" s="65">
        <f t="shared" si="4"/>
        <v>96.5</v>
      </c>
      <c r="AP6" s="65">
        <f t="shared" si="4"/>
        <v>97.7</v>
      </c>
      <c r="AQ6" s="65">
        <f t="shared" si="4"/>
        <v>96.2</v>
      </c>
      <c r="AR6" s="65" t="str">
        <f>IF(AR8="-","【-】","【"&amp;SUBSTITUTE(TEXT(AR8,"#,##0.0"),"-","△")&amp;"】")</f>
        <v>【98.4】</v>
      </c>
      <c r="AS6" s="65">
        <f>IF(AS8="-",NA(),AS8)</f>
        <v>72.3</v>
      </c>
      <c r="AT6" s="65">
        <f t="shared" ref="AT6:BB6" si="5">IF(AT8="-",NA(),AT8)</f>
        <v>72.400000000000006</v>
      </c>
      <c r="AU6" s="65">
        <f t="shared" si="5"/>
        <v>75.2</v>
      </c>
      <c r="AV6" s="65">
        <f t="shared" si="5"/>
        <v>76.7</v>
      </c>
      <c r="AW6" s="65">
        <f t="shared" si="5"/>
        <v>76.5</v>
      </c>
      <c r="AX6" s="65">
        <f t="shared" si="5"/>
        <v>75.400000000000006</v>
      </c>
      <c r="AY6" s="65">
        <f t="shared" si="5"/>
        <v>73.2</v>
      </c>
      <c r="AZ6" s="65">
        <f t="shared" si="5"/>
        <v>70.5</v>
      </c>
      <c r="BA6" s="65">
        <f t="shared" si="5"/>
        <v>72.2</v>
      </c>
      <c r="BB6" s="65">
        <f t="shared" si="5"/>
        <v>69.5</v>
      </c>
      <c r="BC6" s="65" t="str">
        <f>IF(BC8="-","【-】","【"&amp;SUBSTITUTE(TEXT(BC8,"#,##0.0"),"-","△")&amp;"】")</f>
        <v>【89.5】</v>
      </c>
      <c r="BD6" s="65">
        <f>IF(BD8="-",NA(),BD8)</f>
        <v>1.5</v>
      </c>
      <c r="BE6" s="65">
        <f t="shared" ref="BE6:BM6" si="6">IF(BE8="-",NA(),BE8)</f>
        <v>9.1</v>
      </c>
      <c r="BF6" s="65" t="str">
        <f t="shared" si="6"/>
        <v>該当数値なし</v>
      </c>
      <c r="BG6" s="65" t="str">
        <f t="shared" si="6"/>
        <v>該当数値なし</v>
      </c>
      <c r="BH6" s="65" t="str">
        <f t="shared" si="6"/>
        <v>該当数値なし</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37.799999999999997</v>
      </c>
      <c r="BP6" s="65">
        <f t="shared" ref="BP6:BX6" si="7">IF(BP8="-",NA(),BP8)</f>
        <v>51</v>
      </c>
      <c r="BQ6" s="65">
        <f t="shared" si="7"/>
        <v>52.5</v>
      </c>
      <c r="BR6" s="65">
        <f t="shared" si="7"/>
        <v>51.1</v>
      </c>
      <c r="BS6" s="65">
        <f t="shared" si="7"/>
        <v>49.1</v>
      </c>
      <c r="BT6" s="65">
        <f t="shared" si="7"/>
        <v>67</v>
      </c>
      <c r="BU6" s="65">
        <f t="shared" si="7"/>
        <v>65.599999999999994</v>
      </c>
      <c r="BV6" s="65">
        <f t="shared" si="7"/>
        <v>63.9</v>
      </c>
      <c r="BW6" s="65">
        <f t="shared" si="7"/>
        <v>64.900000000000006</v>
      </c>
      <c r="BX6" s="65">
        <f t="shared" si="7"/>
        <v>63.4</v>
      </c>
      <c r="BY6" s="65" t="str">
        <f>IF(BY8="-","【-】","【"&amp;SUBSTITUTE(TEXT(BY8,"#,##0.0"),"-","△")&amp;"】")</f>
        <v>【74.2】</v>
      </c>
      <c r="BZ6" s="66">
        <f>IF(BZ8="-",NA(),BZ8)</f>
        <v>27279</v>
      </c>
      <c r="CA6" s="66">
        <f t="shared" ref="CA6:CI6" si="8">IF(CA8="-",NA(),CA8)</f>
        <v>26769</v>
      </c>
      <c r="CB6" s="66">
        <f t="shared" si="8"/>
        <v>26468</v>
      </c>
      <c r="CC6" s="66">
        <f t="shared" si="8"/>
        <v>27184</v>
      </c>
      <c r="CD6" s="66">
        <f t="shared" si="8"/>
        <v>25743</v>
      </c>
      <c r="CE6" s="66">
        <f t="shared" si="8"/>
        <v>21672</v>
      </c>
      <c r="CF6" s="66">
        <f t="shared" si="8"/>
        <v>24294</v>
      </c>
      <c r="CG6" s="66">
        <f t="shared" si="8"/>
        <v>24767</v>
      </c>
      <c r="CH6" s="66">
        <f t="shared" si="8"/>
        <v>25920</v>
      </c>
      <c r="CI6" s="66">
        <f t="shared" si="8"/>
        <v>24479</v>
      </c>
      <c r="CJ6" s="65" t="str">
        <f>IF(CJ8="-","【-】","【"&amp;SUBSTITUTE(TEXT(CJ8,"#,##0"),"-","△")&amp;"】")</f>
        <v>【49,667】</v>
      </c>
      <c r="CK6" s="66">
        <f>IF(CK8="-",NA(),CK8)</f>
        <v>7936</v>
      </c>
      <c r="CL6" s="66">
        <f t="shared" ref="CL6:CT6" si="9">IF(CL8="-",NA(),CL8)</f>
        <v>8107</v>
      </c>
      <c r="CM6" s="66">
        <f t="shared" si="9"/>
        <v>8384</v>
      </c>
      <c r="CN6" s="66">
        <f t="shared" si="9"/>
        <v>8693</v>
      </c>
      <c r="CO6" s="66">
        <f t="shared" si="9"/>
        <v>11362</v>
      </c>
      <c r="CP6" s="66">
        <f t="shared" si="9"/>
        <v>6951</v>
      </c>
      <c r="CQ6" s="66">
        <f t="shared" si="9"/>
        <v>8208</v>
      </c>
      <c r="CR6" s="66">
        <f t="shared" si="9"/>
        <v>7997</v>
      </c>
      <c r="CS6" s="66">
        <f t="shared" si="9"/>
        <v>8159</v>
      </c>
      <c r="CT6" s="66">
        <f t="shared" si="9"/>
        <v>8000</v>
      </c>
      <c r="CU6" s="65" t="str">
        <f>IF(CU8="-","【-】","【"&amp;SUBSTITUTE(TEXT(CU8,"#,##0"),"-","△")&amp;"】")</f>
        <v>【13,758】</v>
      </c>
      <c r="CV6" s="65">
        <f>IF(CV8="-",NA(),CV8)</f>
        <v>67.7</v>
      </c>
      <c r="CW6" s="65">
        <f t="shared" ref="CW6:DE6" si="10">IF(CW8="-",NA(),CW8)</f>
        <v>64.5</v>
      </c>
      <c r="CX6" s="65">
        <f t="shared" si="10"/>
        <v>64.3</v>
      </c>
      <c r="CY6" s="65">
        <f t="shared" si="10"/>
        <v>61.5</v>
      </c>
      <c r="CZ6" s="65">
        <f t="shared" si="10"/>
        <v>57.5</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13</v>
      </c>
      <c r="DH6" s="65">
        <f t="shared" ref="DH6:DP6" si="11">IF(DH8="-",NA(),DH8)</f>
        <v>13.4</v>
      </c>
      <c r="DI6" s="65">
        <f t="shared" si="11"/>
        <v>12.2</v>
      </c>
      <c r="DJ6" s="65">
        <f t="shared" si="11"/>
        <v>12.1</v>
      </c>
      <c r="DK6" s="65">
        <f t="shared" si="11"/>
        <v>19.8</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55.2</v>
      </c>
      <c r="DS6" s="65">
        <f t="shared" ref="DS6:EA6" si="12">IF(DS8="-",NA(),DS8)</f>
        <v>61.6</v>
      </c>
      <c r="DT6" s="65">
        <f t="shared" si="12"/>
        <v>69.8</v>
      </c>
      <c r="DU6" s="65">
        <f t="shared" si="12"/>
        <v>72.8</v>
      </c>
      <c r="DV6" s="65">
        <f t="shared" si="12"/>
        <v>74.3</v>
      </c>
      <c r="DW6" s="65">
        <f t="shared" si="12"/>
        <v>37.1</v>
      </c>
      <c r="DX6" s="65">
        <f t="shared" si="12"/>
        <v>37.9</v>
      </c>
      <c r="DY6" s="65">
        <f t="shared" si="12"/>
        <v>47.3</v>
      </c>
      <c r="DZ6" s="65">
        <f t="shared" si="12"/>
        <v>50.2</v>
      </c>
      <c r="EA6" s="65">
        <f t="shared" si="12"/>
        <v>52.7</v>
      </c>
      <c r="EB6" s="65" t="str">
        <f>IF(EB8="-","【-】","【"&amp;SUBSTITUTE(TEXT(EB8,"#,##0.0"),"-","△")&amp;"】")</f>
        <v>【50.7】</v>
      </c>
      <c r="EC6" s="65">
        <f>IF(EC8="-",NA(),EC8)</f>
        <v>43.8</v>
      </c>
      <c r="ED6" s="65">
        <f t="shared" ref="ED6:EL6" si="13">IF(ED8="-",NA(),ED8)</f>
        <v>63.4</v>
      </c>
      <c r="EE6" s="65">
        <f t="shared" si="13"/>
        <v>71.2</v>
      </c>
      <c r="EF6" s="65">
        <f t="shared" si="13"/>
        <v>76.400000000000006</v>
      </c>
      <c r="EG6" s="65">
        <f t="shared" si="13"/>
        <v>81.900000000000006</v>
      </c>
      <c r="EH6" s="65">
        <f t="shared" si="13"/>
        <v>47.9</v>
      </c>
      <c r="EI6" s="65">
        <f t="shared" si="13"/>
        <v>48.8</v>
      </c>
      <c r="EJ6" s="65">
        <f t="shared" si="13"/>
        <v>66.7</v>
      </c>
      <c r="EK6" s="65">
        <f t="shared" si="13"/>
        <v>67.2</v>
      </c>
      <c r="EL6" s="65">
        <f t="shared" si="13"/>
        <v>70.5</v>
      </c>
      <c r="EM6" s="65" t="str">
        <f>IF(EM8="-","【-】","【"&amp;SUBSTITUTE(TEXT(EM8,"#,##0.0"),"-","△")&amp;"】")</f>
        <v>【65.7】</v>
      </c>
      <c r="EN6" s="66">
        <f>IF(EN8="-",NA(),EN8)</f>
        <v>52590878</v>
      </c>
      <c r="EO6" s="66">
        <f t="shared" ref="EO6:EW6" si="14">IF(EO8="-",NA(),EO8)</f>
        <v>48987592</v>
      </c>
      <c r="EP6" s="66">
        <f t="shared" si="14"/>
        <v>49849327</v>
      </c>
      <c r="EQ6" s="66">
        <f t="shared" si="14"/>
        <v>49809367</v>
      </c>
      <c r="ER6" s="66">
        <f t="shared" si="14"/>
        <v>50506224</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c r="A7" s="48" t="s">
        <v>122</v>
      </c>
      <c r="B7" s="63">
        <f t="shared" ref="B7:AG7" si="15">B8</f>
        <v>2016</v>
      </c>
      <c r="C7" s="63">
        <f t="shared" si="15"/>
        <v>112089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c r="P7" s="63" t="str">
        <f>P8</f>
        <v>直営</v>
      </c>
      <c r="Q7" s="64">
        <f t="shared" si="15"/>
        <v>6</v>
      </c>
      <c r="R7" s="63" t="str">
        <f t="shared" si="15"/>
        <v>-</v>
      </c>
      <c r="S7" s="63" t="str">
        <f t="shared" si="15"/>
        <v>ド</v>
      </c>
      <c r="T7" s="63" t="str">
        <f t="shared" si="15"/>
        <v>-</v>
      </c>
      <c r="U7" s="64">
        <f>U8</f>
        <v>343993</v>
      </c>
      <c r="V7" s="64">
        <f>V8</f>
        <v>6246</v>
      </c>
      <c r="W7" s="63" t="str">
        <f>W8</f>
        <v>非該当</v>
      </c>
      <c r="X7" s="63" t="str">
        <f t="shared" si="15"/>
        <v>１０：１</v>
      </c>
      <c r="Y7" s="64">
        <f t="shared" si="15"/>
        <v>49</v>
      </c>
      <c r="Z7" s="64" t="str">
        <f t="shared" si="15"/>
        <v>-</v>
      </c>
      <c r="AA7" s="64" t="str">
        <f t="shared" si="15"/>
        <v>-</v>
      </c>
      <c r="AB7" s="64" t="str">
        <f t="shared" si="15"/>
        <v>-</v>
      </c>
      <c r="AC7" s="64" t="str">
        <f t="shared" si="15"/>
        <v>-</v>
      </c>
      <c r="AD7" s="64">
        <f t="shared" si="15"/>
        <v>49</v>
      </c>
      <c r="AE7" s="64">
        <f t="shared" si="15"/>
        <v>49</v>
      </c>
      <c r="AF7" s="64" t="str">
        <f t="shared" si="15"/>
        <v>-</v>
      </c>
      <c r="AG7" s="64">
        <f t="shared" si="15"/>
        <v>49</v>
      </c>
      <c r="AH7" s="65">
        <f>AH8</f>
        <v>95.6</v>
      </c>
      <c r="AI7" s="65">
        <f t="shared" ref="AI7:AQ7" si="16">AI8</f>
        <v>94.5</v>
      </c>
      <c r="AJ7" s="65">
        <f t="shared" si="16"/>
        <v>98.9</v>
      </c>
      <c r="AK7" s="65">
        <f t="shared" si="16"/>
        <v>101.6</v>
      </c>
      <c r="AL7" s="65">
        <f t="shared" si="16"/>
        <v>96.9</v>
      </c>
      <c r="AM7" s="65">
        <f t="shared" si="16"/>
        <v>98.3</v>
      </c>
      <c r="AN7" s="65">
        <f t="shared" si="16"/>
        <v>98.3</v>
      </c>
      <c r="AO7" s="65">
        <f t="shared" si="16"/>
        <v>96.5</v>
      </c>
      <c r="AP7" s="65">
        <f t="shared" si="16"/>
        <v>97.7</v>
      </c>
      <c r="AQ7" s="65">
        <f t="shared" si="16"/>
        <v>96.2</v>
      </c>
      <c r="AR7" s="65"/>
      <c r="AS7" s="65">
        <f>AS8</f>
        <v>72.3</v>
      </c>
      <c r="AT7" s="65">
        <f t="shared" ref="AT7:BB7" si="17">AT8</f>
        <v>72.400000000000006</v>
      </c>
      <c r="AU7" s="65">
        <f t="shared" si="17"/>
        <v>75.2</v>
      </c>
      <c r="AV7" s="65">
        <f t="shared" si="17"/>
        <v>76.7</v>
      </c>
      <c r="AW7" s="65">
        <f t="shared" si="17"/>
        <v>76.5</v>
      </c>
      <c r="AX7" s="65">
        <f t="shared" si="17"/>
        <v>75.400000000000006</v>
      </c>
      <c r="AY7" s="65">
        <f t="shared" si="17"/>
        <v>73.2</v>
      </c>
      <c r="AZ7" s="65">
        <f t="shared" si="17"/>
        <v>70.5</v>
      </c>
      <c r="BA7" s="65">
        <f t="shared" si="17"/>
        <v>72.2</v>
      </c>
      <c r="BB7" s="65">
        <f t="shared" si="17"/>
        <v>69.5</v>
      </c>
      <c r="BC7" s="65"/>
      <c r="BD7" s="65">
        <f>BD8</f>
        <v>1.5</v>
      </c>
      <c r="BE7" s="65">
        <f t="shared" ref="BE7:BM7" si="18">BE8</f>
        <v>9.1</v>
      </c>
      <c r="BF7" s="65" t="str">
        <f t="shared" si="18"/>
        <v>該当数値なし</v>
      </c>
      <c r="BG7" s="65" t="str">
        <f t="shared" si="18"/>
        <v>該当数値なし</v>
      </c>
      <c r="BH7" s="65" t="str">
        <f t="shared" si="18"/>
        <v>該当数値なし</v>
      </c>
      <c r="BI7" s="65">
        <f t="shared" si="18"/>
        <v>106.1</v>
      </c>
      <c r="BJ7" s="65">
        <f t="shared" si="18"/>
        <v>132.69999999999999</v>
      </c>
      <c r="BK7" s="65">
        <f t="shared" si="18"/>
        <v>154.80000000000001</v>
      </c>
      <c r="BL7" s="65">
        <f t="shared" si="18"/>
        <v>139.9</v>
      </c>
      <c r="BM7" s="65">
        <f t="shared" si="18"/>
        <v>156.6</v>
      </c>
      <c r="BN7" s="65"/>
      <c r="BO7" s="65">
        <f>BO8</f>
        <v>37.799999999999997</v>
      </c>
      <c r="BP7" s="65">
        <f t="shared" ref="BP7:BX7" si="19">BP8</f>
        <v>51</v>
      </c>
      <c r="BQ7" s="65">
        <f t="shared" si="19"/>
        <v>52.5</v>
      </c>
      <c r="BR7" s="65">
        <f t="shared" si="19"/>
        <v>51.1</v>
      </c>
      <c r="BS7" s="65">
        <f t="shared" si="19"/>
        <v>49.1</v>
      </c>
      <c r="BT7" s="65">
        <f t="shared" si="19"/>
        <v>67</v>
      </c>
      <c r="BU7" s="65">
        <f t="shared" si="19"/>
        <v>65.599999999999994</v>
      </c>
      <c r="BV7" s="65">
        <f t="shared" si="19"/>
        <v>63.9</v>
      </c>
      <c r="BW7" s="65">
        <f t="shared" si="19"/>
        <v>64.900000000000006</v>
      </c>
      <c r="BX7" s="65">
        <f t="shared" si="19"/>
        <v>63.4</v>
      </c>
      <c r="BY7" s="65"/>
      <c r="BZ7" s="66">
        <f>BZ8</f>
        <v>27279</v>
      </c>
      <c r="CA7" s="66">
        <f t="shared" ref="CA7:CI7" si="20">CA8</f>
        <v>26769</v>
      </c>
      <c r="CB7" s="66">
        <f t="shared" si="20"/>
        <v>26468</v>
      </c>
      <c r="CC7" s="66">
        <f t="shared" si="20"/>
        <v>27184</v>
      </c>
      <c r="CD7" s="66">
        <f t="shared" si="20"/>
        <v>25743</v>
      </c>
      <c r="CE7" s="66">
        <f t="shared" si="20"/>
        <v>21672</v>
      </c>
      <c r="CF7" s="66">
        <f t="shared" si="20"/>
        <v>24294</v>
      </c>
      <c r="CG7" s="66">
        <f t="shared" si="20"/>
        <v>24767</v>
      </c>
      <c r="CH7" s="66">
        <f t="shared" si="20"/>
        <v>25920</v>
      </c>
      <c r="CI7" s="66">
        <f t="shared" si="20"/>
        <v>24479</v>
      </c>
      <c r="CJ7" s="65"/>
      <c r="CK7" s="66">
        <f>CK8</f>
        <v>7936</v>
      </c>
      <c r="CL7" s="66">
        <f t="shared" ref="CL7:CT7" si="21">CL8</f>
        <v>8107</v>
      </c>
      <c r="CM7" s="66">
        <f t="shared" si="21"/>
        <v>8384</v>
      </c>
      <c r="CN7" s="66">
        <f t="shared" si="21"/>
        <v>8693</v>
      </c>
      <c r="CO7" s="66">
        <f t="shared" si="21"/>
        <v>11362</v>
      </c>
      <c r="CP7" s="66">
        <f t="shared" si="21"/>
        <v>6951</v>
      </c>
      <c r="CQ7" s="66">
        <f t="shared" si="21"/>
        <v>8208</v>
      </c>
      <c r="CR7" s="66">
        <f t="shared" si="21"/>
        <v>7997</v>
      </c>
      <c r="CS7" s="66">
        <f t="shared" si="21"/>
        <v>8159</v>
      </c>
      <c r="CT7" s="66">
        <f t="shared" si="21"/>
        <v>8000</v>
      </c>
      <c r="CU7" s="65"/>
      <c r="CV7" s="65">
        <f>CV8</f>
        <v>67.7</v>
      </c>
      <c r="CW7" s="65">
        <f t="shared" ref="CW7:DE7" si="22">CW8</f>
        <v>64.5</v>
      </c>
      <c r="CX7" s="65">
        <f t="shared" si="22"/>
        <v>64.3</v>
      </c>
      <c r="CY7" s="65">
        <f t="shared" si="22"/>
        <v>61.5</v>
      </c>
      <c r="CZ7" s="65">
        <f t="shared" si="22"/>
        <v>57.5</v>
      </c>
      <c r="DA7" s="65">
        <f t="shared" si="22"/>
        <v>73.3</v>
      </c>
      <c r="DB7" s="65">
        <f t="shared" si="22"/>
        <v>75.599999999999994</v>
      </c>
      <c r="DC7" s="65">
        <f t="shared" si="22"/>
        <v>73.400000000000006</v>
      </c>
      <c r="DD7" s="65">
        <f t="shared" si="22"/>
        <v>75.2</v>
      </c>
      <c r="DE7" s="65">
        <f t="shared" si="22"/>
        <v>79.5</v>
      </c>
      <c r="DF7" s="65"/>
      <c r="DG7" s="65">
        <f>DG8</f>
        <v>13</v>
      </c>
      <c r="DH7" s="65">
        <f t="shared" ref="DH7:DP7" si="23">DH8</f>
        <v>13.4</v>
      </c>
      <c r="DI7" s="65">
        <f t="shared" si="23"/>
        <v>12.2</v>
      </c>
      <c r="DJ7" s="65">
        <f t="shared" si="23"/>
        <v>12.1</v>
      </c>
      <c r="DK7" s="65">
        <f t="shared" si="23"/>
        <v>19.8</v>
      </c>
      <c r="DL7" s="65">
        <f t="shared" si="23"/>
        <v>18.3</v>
      </c>
      <c r="DM7" s="65">
        <f t="shared" si="23"/>
        <v>20.100000000000001</v>
      </c>
      <c r="DN7" s="65">
        <f t="shared" si="23"/>
        <v>19.100000000000001</v>
      </c>
      <c r="DO7" s="65">
        <f t="shared" si="23"/>
        <v>19.3</v>
      </c>
      <c r="DP7" s="65">
        <f t="shared" si="23"/>
        <v>17.600000000000001</v>
      </c>
      <c r="DQ7" s="65"/>
      <c r="DR7" s="65">
        <f>DR8</f>
        <v>55.2</v>
      </c>
      <c r="DS7" s="65">
        <f t="shared" ref="DS7:EA7" si="24">DS8</f>
        <v>61.6</v>
      </c>
      <c r="DT7" s="65">
        <f t="shared" si="24"/>
        <v>69.8</v>
      </c>
      <c r="DU7" s="65">
        <f t="shared" si="24"/>
        <v>72.8</v>
      </c>
      <c r="DV7" s="65">
        <f t="shared" si="24"/>
        <v>74.3</v>
      </c>
      <c r="DW7" s="65">
        <f t="shared" si="24"/>
        <v>37.1</v>
      </c>
      <c r="DX7" s="65">
        <f t="shared" si="24"/>
        <v>37.9</v>
      </c>
      <c r="DY7" s="65">
        <f t="shared" si="24"/>
        <v>47.3</v>
      </c>
      <c r="DZ7" s="65">
        <f t="shared" si="24"/>
        <v>50.2</v>
      </c>
      <c r="EA7" s="65">
        <f t="shared" si="24"/>
        <v>52.7</v>
      </c>
      <c r="EB7" s="65"/>
      <c r="EC7" s="65">
        <f>EC8</f>
        <v>43.8</v>
      </c>
      <c r="ED7" s="65">
        <f t="shared" ref="ED7:EL7" si="25">ED8</f>
        <v>63.4</v>
      </c>
      <c r="EE7" s="65">
        <f t="shared" si="25"/>
        <v>71.2</v>
      </c>
      <c r="EF7" s="65">
        <f t="shared" si="25"/>
        <v>76.400000000000006</v>
      </c>
      <c r="EG7" s="65">
        <f t="shared" si="25"/>
        <v>81.900000000000006</v>
      </c>
      <c r="EH7" s="65">
        <f t="shared" si="25"/>
        <v>47.9</v>
      </c>
      <c r="EI7" s="65">
        <f t="shared" si="25"/>
        <v>48.8</v>
      </c>
      <c r="EJ7" s="65">
        <f t="shared" si="25"/>
        <v>66.7</v>
      </c>
      <c r="EK7" s="65">
        <f t="shared" si="25"/>
        <v>67.2</v>
      </c>
      <c r="EL7" s="65">
        <f t="shared" si="25"/>
        <v>70.5</v>
      </c>
      <c r="EM7" s="65"/>
      <c r="EN7" s="66">
        <f>EN8</f>
        <v>52590878</v>
      </c>
      <c r="EO7" s="66">
        <f t="shared" ref="EO7:EW7" si="26">EO8</f>
        <v>48987592</v>
      </c>
      <c r="EP7" s="66">
        <f t="shared" si="26"/>
        <v>49849327</v>
      </c>
      <c r="EQ7" s="66">
        <f t="shared" si="26"/>
        <v>49809367</v>
      </c>
      <c r="ER7" s="66">
        <f t="shared" si="26"/>
        <v>50506224</v>
      </c>
      <c r="ES7" s="66">
        <f t="shared" si="26"/>
        <v>34198617</v>
      </c>
      <c r="ET7" s="66">
        <f t="shared" si="26"/>
        <v>34662133</v>
      </c>
      <c r="EU7" s="66">
        <f t="shared" si="26"/>
        <v>37994115</v>
      </c>
      <c r="EV7" s="66">
        <f t="shared" si="26"/>
        <v>42228890</v>
      </c>
      <c r="EW7" s="66">
        <f t="shared" si="26"/>
        <v>41785853</v>
      </c>
      <c r="EX7" s="66"/>
    </row>
    <row r="8" spans="1:154" s="67" customFormat="1">
      <c r="A8" s="48"/>
      <c r="B8" s="68">
        <v>2016</v>
      </c>
      <c r="C8" s="68">
        <v>112089</v>
      </c>
      <c r="D8" s="68">
        <v>46</v>
      </c>
      <c r="E8" s="68">
        <v>6</v>
      </c>
      <c r="F8" s="68">
        <v>0</v>
      </c>
      <c r="G8" s="68">
        <v>1</v>
      </c>
      <c r="H8" s="68" t="s">
        <v>123</v>
      </c>
      <c r="I8" s="68" t="s">
        <v>124</v>
      </c>
      <c r="J8" s="68" t="s">
        <v>125</v>
      </c>
      <c r="K8" s="68" t="s">
        <v>126</v>
      </c>
      <c r="L8" s="68" t="s">
        <v>127</v>
      </c>
      <c r="M8" s="68" t="s">
        <v>128</v>
      </c>
      <c r="N8" s="68" t="s">
        <v>129</v>
      </c>
      <c r="O8" s="68"/>
      <c r="P8" s="68" t="s">
        <v>130</v>
      </c>
      <c r="Q8" s="69">
        <v>6</v>
      </c>
      <c r="R8" s="68" t="s">
        <v>131</v>
      </c>
      <c r="S8" s="68" t="s">
        <v>132</v>
      </c>
      <c r="T8" s="68" t="s">
        <v>131</v>
      </c>
      <c r="U8" s="69">
        <v>343993</v>
      </c>
      <c r="V8" s="69">
        <v>6246</v>
      </c>
      <c r="W8" s="68" t="s">
        <v>133</v>
      </c>
      <c r="X8" s="70" t="s">
        <v>134</v>
      </c>
      <c r="Y8" s="69">
        <v>49</v>
      </c>
      <c r="Z8" s="69" t="s">
        <v>131</v>
      </c>
      <c r="AA8" s="69" t="s">
        <v>131</v>
      </c>
      <c r="AB8" s="69" t="s">
        <v>131</v>
      </c>
      <c r="AC8" s="69" t="s">
        <v>131</v>
      </c>
      <c r="AD8" s="69">
        <v>49</v>
      </c>
      <c r="AE8" s="69">
        <v>49</v>
      </c>
      <c r="AF8" s="69" t="s">
        <v>131</v>
      </c>
      <c r="AG8" s="69">
        <v>49</v>
      </c>
      <c r="AH8" s="71">
        <v>95.6</v>
      </c>
      <c r="AI8" s="71">
        <v>94.5</v>
      </c>
      <c r="AJ8" s="71">
        <v>98.9</v>
      </c>
      <c r="AK8" s="71">
        <v>101.6</v>
      </c>
      <c r="AL8" s="71">
        <v>96.9</v>
      </c>
      <c r="AM8" s="71">
        <v>98.3</v>
      </c>
      <c r="AN8" s="71">
        <v>98.3</v>
      </c>
      <c r="AO8" s="71">
        <v>96.5</v>
      </c>
      <c r="AP8" s="71">
        <v>97.7</v>
      </c>
      <c r="AQ8" s="71">
        <v>96.2</v>
      </c>
      <c r="AR8" s="71">
        <v>98.4</v>
      </c>
      <c r="AS8" s="71">
        <v>72.3</v>
      </c>
      <c r="AT8" s="71">
        <v>72.400000000000006</v>
      </c>
      <c r="AU8" s="71">
        <v>75.2</v>
      </c>
      <c r="AV8" s="71">
        <v>76.7</v>
      </c>
      <c r="AW8" s="71">
        <v>76.5</v>
      </c>
      <c r="AX8" s="71">
        <v>75.400000000000006</v>
      </c>
      <c r="AY8" s="71">
        <v>73.2</v>
      </c>
      <c r="AZ8" s="71">
        <v>70.5</v>
      </c>
      <c r="BA8" s="71">
        <v>72.2</v>
      </c>
      <c r="BB8" s="71">
        <v>69.5</v>
      </c>
      <c r="BC8" s="71">
        <v>89.5</v>
      </c>
      <c r="BD8" s="72">
        <v>1.5</v>
      </c>
      <c r="BE8" s="72">
        <v>9.1</v>
      </c>
      <c r="BF8" s="72" t="s">
        <v>135</v>
      </c>
      <c r="BG8" s="72" t="s">
        <v>135</v>
      </c>
      <c r="BH8" s="72" t="s">
        <v>135</v>
      </c>
      <c r="BI8" s="72">
        <v>106.1</v>
      </c>
      <c r="BJ8" s="72">
        <v>132.69999999999999</v>
      </c>
      <c r="BK8" s="72">
        <v>154.80000000000001</v>
      </c>
      <c r="BL8" s="72">
        <v>139.9</v>
      </c>
      <c r="BM8" s="72">
        <v>156.6</v>
      </c>
      <c r="BN8" s="72">
        <v>63.6</v>
      </c>
      <c r="BO8" s="71">
        <v>37.799999999999997</v>
      </c>
      <c r="BP8" s="71">
        <v>51</v>
      </c>
      <c r="BQ8" s="71">
        <v>52.5</v>
      </c>
      <c r="BR8" s="71">
        <v>51.1</v>
      </c>
      <c r="BS8" s="71">
        <v>49.1</v>
      </c>
      <c r="BT8" s="71">
        <v>67</v>
      </c>
      <c r="BU8" s="71">
        <v>65.599999999999994</v>
      </c>
      <c r="BV8" s="71">
        <v>63.9</v>
      </c>
      <c r="BW8" s="71">
        <v>64.900000000000006</v>
      </c>
      <c r="BX8" s="71">
        <v>63.4</v>
      </c>
      <c r="BY8" s="71">
        <v>74.2</v>
      </c>
      <c r="BZ8" s="72">
        <v>27279</v>
      </c>
      <c r="CA8" s="72">
        <v>26769</v>
      </c>
      <c r="CB8" s="72">
        <v>26468</v>
      </c>
      <c r="CC8" s="72">
        <v>27184</v>
      </c>
      <c r="CD8" s="72">
        <v>25743</v>
      </c>
      <c r="CE8" s="72">
        <v>21672</v>
      </c>
      <c r="CF8" s="72">
        <v>24294</v>
      </c>
      <c r="CG8" s="72">
        <v>24767</v>
      </c>
      <c r="CH8" s="72">
        <v>25920</v>
      </c>
      <c r="CI8" s="72">
        <v>24479</v>
      </c>
      <c r="CJ8" s="71">
        <v>49667</v>
      </c>
      <c r="CK8" s="72">
        <v>7936</v>
      </c>
      <c r="CL8" s="72">
        <v>8107</v>
      </c>
      <c r="CM8" s="72">
        <v>8384</v>
      </c>
      <c r="CN8" s="72">
        <v>8693</v>
      </c>
      <c r="CO8" s="72">
        <v>11362</v>
      </c>
      <c r="CP8" s="72">
        <v>6951</v>
      </c>
      <c r="CQ8" s="72">
        <v>8208</v>
      </c>
      <c r="CR8" s="72">
        <v>7997</v>
      </c>
      <c r="CS8" s="72">
        <v>8159</v>
      </c>
      <c r="CT8" s="72">
        <v>8000</v>
      </c>
      <c r="CU8" s="71">
        <v>13758</v>
      </c>
      <c r="CV8" s="72">
        <v>67.7</v>
      </c>
      <c r="CW8" s="72">
        <v>64.5</v>
      </c>
      <c r="CX8" s="72">
        <v>64.3</v>
      </c>
      <c r="CY8" s="72">
        <v>61.5</v>
      </c>
      <c r="CZ8" s="72">
        <v>57.5</v>
      </c>
      <c r="DA8" s="72">
        <v>73.3</v>
      </c>
      <c r="DB8" s="72">
        <v>75.599999999999994</v>
      </c>
      <c r="DC8" s="72">
        <v>73.400000000000006</v>
      </c>
      <c r="DD8" s="72">
        <v>75.2</v>
      </c>
      <c r="DE8" s="72">
        <v>79.5</v>
      </c>
      <c r="DF8" s="72">
        <v>55.2</v>
      </c>
      <c r="DG8" s="72">
        <v>13</v>
      </c>
      <c r="DH8" s="72">
        <v>13.4</v>
      </c>
      <c r="DI8" s="72">
        <v>12.2</v>
      </c>
      <c r="DJ8" s="72">
        <v>12.1</v>
      </c>
      <c r="DK8" s="72">
        <v>19.8</v>
      </c>
      <c r="DL8" s="72">
        <v>18.3</v>
      </c>
      <c r="DM8" s="72">
        <v>20.100000000000001</v>
      </c>
      <c r="DN8" s="72">
        <v>19.100000000000001</v>
      </c>
      <c r="DO8" s="72">
        <v>19.3</v>
      </c>
      <c r="DP8" s="72">
        <v>17.600000000000001</v>
      </c>
      <c r="DQ8" s="72">
        <v>24.1</v>
      </c>
      <c r="DR8" s="71">
        <v>55.2</v>
      </c>
      <c r="DS8" s="71">
        <v>61.6</v>
      </c>
      <c r="DT8" s="71">
        <v>69.8</v>
      </c>
      <c r="DU8" s="71">
        <v>72.8</v>
      </c>
      <c r="DV8" s="71">
        <v>74.3</v>
      </c>
      <c r="DW8" s="71">
        <v>37.1</v>
      </c>
      <c r="DX8" s="71">
        <v>37.9</v>
      </c>
      <c r="DY8" s="71">
        <v>47.3</v>
      </c>
      <c r="DZ8" s="71">
        <v>50.2</v>
      </c>
      <c r="EA8" s="71">
        <v>52.7</v>
      </c>
      <c r="EB8" s="71">
        <v>50.7</v>
      </c>
      <c r="EC8" s="71">
        <v>43.8</v>
      </c>
      <c r="ED8" s="71">
        <v>63.4</v>
      </c>
      <c r="EE8" s="71">
        <v>71.2</v>
      </c>
      <c r="EF8" s="71">
        <v>76.400000000000006</v>
      </c>
      <c r="EG8" s="71">
        <v>81.900000000000006</v>
      </c>
      <c r="EH8" s="71">
        <v>47.9</v>
      </c>
      <c r="EI8" s="71">
        <v>48.8</v>
      </c>
      <c r="EJ8" s="71">
        <v>66.7</v>
      </c>
      <c r="EK8" s="71">
        <v>67.2</v>
      </c>
      <c r="EL8" s="71">
        <v>70.5</v>
      </c>
      <c r="EM8" s="71">
        <v>65.7</v>
      </c>
      <c r="EN8" s="72">
        <v>52590878</v>
      </c>
      <c r="EO8" s="72">
        <v>48987592</v>
      </c>
      <c r="EP8" s="72">
        <v>49849327</v>
      </c>
      <c r="EQ8" s="72">
        <v>49809367</v>
      </c>
      <c r="ER8" s="72">
        <v>50506224</v>
      </c>
      <c r="ES8" s="72">
        <v>34198617</v>
      </c>
      <c r="ET8" s="72">
        <v>34662133</v>
      </c>
      <c r="EU8" s="72">
        <v>37994115</v>
      </c>
      <c r="EV8" s="72">
        <v>42228890</v>
      </c>
      <c r="EW8" s="72">
        <v>41785853</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2018-09-28T02:55:28Z</cp:lastPrinted>
  <dcterms:created xsi:type="dcterms:W3CDTF">2018-06-14T04:20:17Z</dcterms:created>
  <dcterms:modified xsi:type="dcterms:W3CDTF">2018-10-18T00:42:14Z</dcterms:modified>
  <cp:category/>
</cp:coreProperties>
</file>