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iterate="1" iterateCount="1" iterateDelta="0"/>
</workbook>
</file>

<file path=xl/sharedStrings.xml><?xml version="1.0" encoding="utf-8"?>
<sst xmlns:r="http://schemas.openxmlformats.org/officeDocument/2006/relationships" xmlns="http://schemas.openxmlformats.org/spreadsheetml/2006/main" count="122" uniqueCount="122">
  <si>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</si>
  <si>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</si>
  <si>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</si>
  <si>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</si>
  <si>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</si>
  <si>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</si>
  <si>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</si>
  <si>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</si>
  <si>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</si>
  <si>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</si>
  <si>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</si>
  <si>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</si>
  <si>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</si>
  <si>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</si>
  <si>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</si>
  <si>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</si>
  <si>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</si>
  <si>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</si>
  <si>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</si>
  <si>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</si>
  <si>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</si>
  <si>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</si>
  <si>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</si>
  <si>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</si>
  <si>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</si>
  <si>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</si>
  <si>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</si>
  <si>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</si>
  <si>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</si>
  <si>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</si>
  <si>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</si>
  <si>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</si>
  <si>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</si>
  <si>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</si>
  <si>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</si>
  <si>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</si>
  <si>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</si>
  <si>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</si>
  <si>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</si>
  <si>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</si>
  <si>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</si>
  <si>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</si>
  <si>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</si>
  <si>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</si>
  <si>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</si>
  <si>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埼玉県　秩父市</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</si>
  <si>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</si>
  <si>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</si>
  <si>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</si>
  <si>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</si>
  <si>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</si>
  <si>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</si>
  <si>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</si>
  <si>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</si>
  <si>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</si>
  <si>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</si>
  <si>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</si>
  <si>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</si>
  <si>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</si>
  <si>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</si>
  <si>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</si>
  <si>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</si>
  <si>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</si>
  <si>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</si>
  <si>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</si>
  <si>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</si>
  <si>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</si>
  <si>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</si>
  <si>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</si>
  <si>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</si>
  <si>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</si>
  <si>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</si>
  <si>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</si>
  <si>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</si>
  <si>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</si>
  <si>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</si>
  <si>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</si>
  <si>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</si>
  <si>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</si>
  <si>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</si>
  <si>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</si>
  <si>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</si>
  <si>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</si>
  <si>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</si>
  <si>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</si>
  <si>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</si>
  <si>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</si>
  <si>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</si>
  <si>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</si>
  <si>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</si>
  <si>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</si>
  <si>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</si>
  <si>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</si>
  <si>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</si>
  <si>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</si>
  <si>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</si>
  <si>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</si>
  <si>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</si>
  <si>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</si>
  <si>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</si>
  <si>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</si>
  <si>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</si>
  <si>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</si>
  <si>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</si>
  <si>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</si>
  <si>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</si>
  <si>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</si>
  <si>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</si>
  <si>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</si>
  <si>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</si>
  <si>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下水道事業</t>
  </si>
  <si>
    <t>農業集落排水</t>
  </si>
  <si>
    <t>F2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</si>
  <si>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</si>
  <si>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</si>
  <si>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</si>
  <si>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</si>
  <si>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</si>
  <si>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</si>
  <si>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農業集落排水事業は、規模が小さく処理区域内人口密度が低いため、汚水処理原価が他の事業に比べ高い傾向にある。それに併せて使用料単価も他の事業に比べ高く設定しているが、維持管理費の全てを使用料で賄えていないため、維持管理の更なる効率化を図るとともに、一般会計からの繰入金や使用料収入などの財源確保を総合的に検討し、事業の安定確保を進めて行かなくてはならない。</t>
  </si>
  <si>
    <t>　最初に整備した太田上地区の供用開始が平成14年、次に整備した久那地区の供用開始が平成18年、最後に整備した別所・巴川地区の供用開始が平成22年であり、比較的に新しい施設ではるが、太田上集落排水処理センターについては、平成29年度に施設機能強化の全体設計を実施し、平成30年度に改修工事を予定している。</t>
    <rPh sb="128" eb="130">
      <t>ジッシ</t>
    </rPh>
    <phoneticPr fontId="7"/>
  </si>
  <si>
    <t>①収益的収支比率、④企業債残高対事業規模比率
　平成26年度から収益的収支比率が100%未満になったが、これは、平成22年に供用開始した別所・巴川地区の農業集落排水事業の企業債償還が始まったことによる。
　当市の農業集落排水事業は既に施設整備が完了し維持管理の段階になっている。分担金収入がほとんど見込めない中で、収益的収支比率100%未満が続くことは実質収支の赤字転落に繋がるため、一般会計からの繰入金、使用料収入など財源確保に取り組む必要がある。
⑤経費回収率、⑥汚水処理原価
　平成28年度の使用料単価が148.8円/m3に対して、汚水処理原価は179.3円/m3であるため、経費回収率は83.5%となっている。汚水処理原価の内訳は、維持管理費分であり、資本費の全ては、分流式下水道に要する繰出金等により公費負担となっている。
⑦施設利用率
　晴天日最大処理能力1,088m3に対して、約50%程度の施設利用率となっている。なお、平成28年度における晴天日最大処理水量は1,322m3を記録しており、日によって処理能力の122%の施設利用率の時がある。なお、使用料金は定額制であり使用水量の多寡に拘らず月あたり「2,000円＋世帯人数×400円」(税抜)を徴収している。</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</si>
</sst>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6.e-002</c:v>
                </c:pt>
                <c:pt idx="1">
                  <c:v>4.e-002</c:v>
                </c:pt>
                <c:pt idx="2">
                  <c:v>7.0000000000000007e-002</c:v>
                </c:pt>
                <c:pt idx="3">
                  <c:v>2.e-002</c:v>
                </c:pt>
                <c:pt idx="4">
                  <c:v>2.0499999999999998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107.82</c:v>
                </c:pt>
                <c:pt idx="1">
                  <c:v>118.02</c:v>
                </c:pt>
                <c:pt idx="2">
                  <c:v>93.43</c:v>
                </c:pt>
                <c:pt idx="3">
                  <c:v>91.3</c:v>
                </c:pt>
                <c:pt idx="4">
                  <c:v>92.13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406.72</c:v>
                </c:pt>
                <c:pt idx="1">
                  <c:v>91.25</c:v>
                </c:pt>
                <c:pt idx="2">
                  <c:v>1459.84</c:v>
                </c:pt>
                <c:pt idx="3">
                  <c:v>921.04</c:v>
                </c:pt>
                <c:pt idx="4">
                  <c:v>728.23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1144.05</c:v>
                </c:pt>
                <c:pt idx="1">
                  <c:v>1117.1099999999999</c:v>
                </c:pt>
                <c:pt idx="2">
                  <c:v>1161.05</c:v>
                </c:pt>
                <c:pt idx="3">
                  <c:v>979.89</c:v>
                </c:pt>
                <c:pt idx="4">
                  <c:v>974.93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67.92</c:v>
                </c:pt>
                <c:pt idx="1">
                  <c:v>64.739999999999995</c:v>
                </c:pt>
                <c:pt idx="2">
                  <c:v>84.13</c:v>
                </c:pt>
                <c:pt idx="3">
                  <c:v>76.03</c:v>
                </c:pt>
                <c:pt idx="4">
                  <c:v>83.53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42.48</c:v>
                </c:pt>
                <c:pt idx="1">
                  <c:v>41.04</c:v>
                </c:pt>
                <c:pt idx="2">
                  <c:v>41.08</c:v>
                </c:pt>
                <c:pt idx="3">
                  <c:v>41.34</c:v>
                </c:pt>
                <c:pt idx="4">
                  <c:v>55.32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205.39</c:v>
                </c:pt>
                <c:pt idx="1">
                  <c:v>218.11</c:v>
                </c:pt>
                <c:pt idx="2">
                  <c:v>197.1</c:v>
                </c:pt>
                <c:pt idx="3">
                  <c:v>190.84</c:v>
                </c:pt>
                <c:pt idx="4">
                  <c:v>179.31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343.8</c:v>
                </c:pt>
                <c:pt idx="1">
                  <c:v>357.08</c:v>
                </c:pt>
                <c:pt idx="2">
                  <c:v>378.08</c:v>
                </c:pt>
                <c:pt idx="3">
                  <c:v>357.49</c:v>
                </c:pt>
                <c:pt idx="4">
                  <c:v>283.17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46.09</c:v>
                </c:pt>
                <c:pt idx="1">
                  <c:v>51.87</c:v>
                </c:pt>
                <c:pt idx="2">
                  <c:v>44.16</c:v>
                </c:pt>
                <c:pt idx="3">
                  <c:v>47.41</c:v>
                </c:pt>
                <c:pt idx="4">
                  <c:v>50.74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46.06</c:v>
                </c:pt>
                <c:pt idx="1">
                  <c:v>45.95</c:v>
                </c:pt>
                <c:pt idx="2">
                  <c:v>44.69</c:v>
                </c:pt>
                <c:pt idx="3">
                  <c:v>44.69</c:v>
                </c:pt>
                <c:pt idx="4">
                  <c:v>60.65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67.13</c:v>
                </c:pt>
                <c:pt idx="1">
                  <c:v>69.3</c:v>
                </c:pt>
                <c:pt idx="2">
                  <c:v>70.709999999999994</c:v>
                </c:pt>
                <c:pt idx="3">
                  <c:v>71.2</c:v>
                </c:pt>
                <c:pt idx="4">
                  <c:v>75.099999999999994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72.989999999999995</c:v>
                </c:pt>
                <c:pt idx="1">
                  <c:v>71.97</c:v>
                </c:pt>
                <c:pt idx="2">
                  <c:v>70.59</c:v>
                </c:pt>
                <c:pt idx="3">
                  <c:v>69.67</c:v>
                </c:pt>
                <c:pt idx="4">
                  <c:v>84.58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【914.53】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【1.58】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99.47</v>
          </cell>
          <cell r="Y6">
            <v>107.82</v>
          </cell>
          <cell r="Z6">
            <v>118.02</v>
          </cell>
          <cell r="AA6">
            <v>93.43</v>
          </cell>
          <cell r="AB6">
            <v>91.3</v>
          </cell>
          <cell r="AC6">
            <v>92.13</v>
          </cell>
          <cell r="AD6" t="e">
            <v>#N/A</v>
          </cell>
          <cell r="AE6" t="e">
            <v>#N/A</v>
          </cell>
          <cell r="AF6" t="e">
            <v>#N/A</v>
          </cell>
          <cell r="AG6" t="e">
            <v>#N/A</v>
          </cell>
          <cell r="AH6" t="e">
            <v>#N/A</v>
          </cell>
          <cell r="AI6" t="e">
            <v>#N/A</v>
          </cell>
          <cell r="AJ6" t="e">
            <v>#N/A</v>
          </cell>
          <cell r="AK6" t="e">
            <v>#N/A</v>
          </cell>
          <cell r="AL6" t="e">
            <v>#N/A</v>
          </cell>
          <cell r="AM6" t="e">
            <v>#N/A</v>
          </cell>
          <cell r="AN6" t="e">
            <v>#N/A</v>
          </cell>
          <cell r="AO6" t="e">
            <v>#N/A</v>
          </cell>
          <cell r="AP6" t="e">
            <v>#N/A</v>
          </cell>
          <cell r="AQ6" t="e">
            <v>#N/A</v>
          </cell>
          <cell r="AR6" t="e">
            <v>#N/A</v>
          </cell>
          <cell r="AS6" t="e">
            <v>#N/A</v>
          </cell>
          <cell r="AT6" t="e">
            <v>#N/A</v>
          </cell>
          <cell r="AU6" t="e">
            <v>#N/A</v>
          </cell>
          <cell r="AV6" t="e">
            <v>#N/A</v>
          </cell>
          <cell r="AW6" t="e">
            <v>#N/A</v>
          </cell>
          <cell r="AX6" t="e">
            <v>#N/A</v>
          </cell>
          <cell r="AY6" t="e">
            <v>#N/A</v>
          </cell>
          <cell r="AZ6" t="e">
            <v>#N/A</v>
          </cell>
          <cell r="BA6" t="e">
            <v>#N/A</v>
          </cell>
          <cell r="BB6" t="e">
            <v>#N/A</v>
          </cell>
          <cell r="BC6" t="e">
            <v>#N/A</v>
          </cell>
          <cell r="BD6" t="e">
            <v>#N/A</v>
          </cell>
          <cell r="BE6">
            <v>449.35</v>
          </cell>
          <cell r="BF6">
            <v>406.72</v>
          </cell>
          <cell r="BG6">
            <v>91.25</v>
          </cell>
          <cell r="BH6">
            <v>1459.84</v>
          </cell>
          <cell r="BI6">
            <v>921.04</v>
          </cell>
          <cell r="BJ6">
            <v>728.23</v>
          </cell>
          <cell r="BK6">
            <v>1144.05</v>
          </cell>
          <cell r="BL6">
            <v>1117.1099999999999</v>
          </cell>
          <cell r="BM6">
            <v>1161.05</v>
          </cell>
          <cell r="BN6">
            <v>979.89</v>
          </cell>
          <cell r="BO6">
            <v>974.93</v>
          </cell>
          <cell r="BP6">
            <v>70.05</v>
          </cell>
          <cell r="BQ6">
            <v>67.92</v>
          </cell>
          <cell r="BR6">
            <v>64.739999999999995</v>
          </cell>
          <cell r="BS6">
            <v>84.13</v>
          </cell>
          <cell r="BT6">
            <v>76.03</v>
          </cell>
          <cell r="BU6">
            <v>83.53</v>
          </cell>
          <cell r="BV6">
            <v>42.48</v>
          </cell>
          <cell r="BW6">
            <v>41.04</v>
          </cell>
          <cell r="BX6">
            <v>41.08</v>
          </cell>
          <cell r="BY6">
            <v>41.34</v>
          </cell>
          <cell r="BZ6">
            <v>55.32</v>
          </cell>
          <cell r="CA6">
            <v>190.62</v>
          </cell>
          <cell r="CB6">
            <v>205.39</v>
          </cell>
          <cell r="CC6">
            <v>218.11</v>
          </cell>
          <cell r="CD6">
            <v>197.1</v>
          </cell>
          <cell r="CE6">
            <v>190.84</v>
          </cell>
          <cell r="CF6">
            <v>179.31</v>
          </cell>
          <cell r="CG6">
            <v>343.8</v>
          </cell>
          <cell r="CH6">
            <v>357.08</v>
          </cell>
          <cell r="CI6">
            <v>378.08</v>
          </cell>
          <cell r="CJ6">
            <v>357.49</v>
          </cell>
          <cell r="CK6">
            <v>283.17</v>
          </cell>
          <cell r="CL6">
            <v>56.8</v>
          </cell>
          <cell r="CM6">
            <v>46.09</v>
          </cell>
          <cell r="CN6">
            <v>51.87</v>
          </cell>
          <cell r="CO6">
            <v>44.16</v>
          </cell>
          <cell r="CP6">
            <v>47.41</v>
          </cell>
          <cell r="CQ6">
            <v>50.74</v>
          </cell>
          <cell r="CR6">
            <v>46.06</v>
          </cell>
          <cell r="CS6">
            <v>45.95</v>
          </cell>
          <cell r="CT6">
            <v>44.69</v>
          </cell>
          <cell r="CU6">
            <v>44.69</v>
          </cell>
          <cell r="CV6">
            <v>60.65</v>
          </cell>
          <cell r="CW6">
            <v>68.81</v>
          </cell>
          <cell r="CX6">
            <v>67.13</v>
          </cell>
          <cell r="CY6">
            <v>69.3</v>
          </cell>
          <cell r="CZ6">
            <v>70.709999999999994</v>
          </cell>
          <cell r="DA6">
            <v>71.2</v>
          </cell>
          <cell r="DB6">
            <v>75.099999999999994</v>
          </cell>
          <cell r="DC6">
            <v>72.989999999999995</v>
          </cell>
          <cell r="DD6">
            <v>71.97</v>
          </cell>
          <cell r="DE6">
            <v>70.59</v>
          </cell>
          <cell r="DF6">
            <v>69.67</v>
          </cell>
          <cell r="DG6">
            <v>84.58</v>
          </cell>
          <cell r="DH6" t="e">
            <v>#N/A</v>
          </cell>
          <cell r="DI6" t="e">
            <v>#N/A</v>
          </cell>
          <cell r="DJ6" t="e">
            <v>#N/A</v>
          </cell>
          <cell r="DK6" t="e">
            <v>#N/A</v>
          </cell>
          <cell r="DL6" t="e">
            <v>#N/A</v>
          </cell>
          <cell r="DM6" t="e">
            <v>#N/A</v>
          </cell>
          <cell r="DN6" t="e">
            <v>#N/A</v>
          </cell>
          <cell r="DO6" t="e">
            <v>#N/A</v>
          </cell>
          <cell r="DP6" t="e">
            <v>#N/A</v>
          </cell>
          <cell r="DQ6" t="e">
            <v>#N/A</v>
          </cell>
          <cell r="DR6" t="e">
            <v>#N/A</v>
          </cell>
          <cell r="DS6" t="e">
            <v>#N/A</v>
          </cell>
          <cell r="DT6" t="e">
            <v>#N/A</v>
          </cell>
          <cell r="DU6" t="e">
            <v>#N/A</v>
          </cell>
          <cell r="DV6" t="e">
            <v>#N/A</v>
          </cell>
          <cell r="DW6" t="e">
            <v>#N/A</v>
          </cell>
          <cell r="DX6" t="e">
            <v>#N/A</v>
          </cell>
          <cell r="DY6" t="e">
            <v>#N/A</v>
          </cell>
          <cell r="DZ6" t="e">
            <v>#N/A</v>
          </cell>
          <cell r="EA6" t="e">
            <v>#N/A</v>
          </cell>
          <cell r="EB6" t="e">
            <v>#N/A</v>
          </cell>
          <cell r="EC6" t="e">
            <v>#N/A</v>
          </cell>
          <cell r="ED6">
            <v>0</v>
          </cell>
          <cell r="EE6">
            <v>0</v>
          </cell>
          <cell r="EF6">
            <v>0</v>
          </cell>
          <cell r="EG6">
            <v>0</v>
          </cell>
          <cell r="EH6">
            <v>0</v>
          </cell>
          <cell r="EI6">
            <v>0</v>
          </cell>
          <cell r="EJ6">
            <v>6.e-002</v>
          </cell>
          <cell r="EK6">
            <v>4.e-002</v>
          </cell>
          <cell r="EL6">
            <v>7.0000000000000007e-002</v>
          </cell>
          <cell r="EM6">
            <v>2.e-002</v>
          </cell>
          <cell r="EN6">
            <v>2.0499999999999998</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1"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埼玉県　秩父市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農業集落排水</v>
      </c>
      <c r="Q8" s="7"/>
      <c r="R8" s="7"/>
      <c r="S8" s="7"/>
      <c r="T8" s="7"/>
      <c r="U8" s="7"/>
      <c r="V8" s="7"/>
      <c r="W8" s="7" t="str">
        <f>データ!L6</f>
        <v>F2</v>
      </c>
      <c r="X8" s="7"/>
      <c r="Y8" s="7"/>
      <c r="Z8" s="7"/>
      <c r="AA8" s="7"/>
      <c r="AB8" s="7"/>
      <c r="AC8" s="7"/>
      <c r="AD8" s="21"/>
      <c r="AE8" s="21"/>
      <c r="AF8" s="21"/>
      <c r="AG8" s="21"/>
      <c r="AH8" s="21"/>
      <c r="AI8" s="21"/>
      <c r="AJ8" s="21"/>
      <c r="AK8" s="4"/>
      <c r="AL8" s="22">
        <f>データ!S6</f>
        <v>64540</v>
      </c>
      <c r="AM8" s="22"/>
      <c r="AN8" s="22"/>
      <c r="AO8" s="22"/>
      <c r="AP8" s="22"/>
      <c r="AQ8" s="22"/>
      <c r="AR8" s="22"/>
      <c r="AS8" s="22"/>
      <c r="AT8" s="8">
        <f>データ!T6</f>
        <v>577.83000000000004</v>
      </c>
      <c r="AU8" s="8"/>
      <c r="AV8" s="8"/>
      <c r="AW8" s="8"/>
      <c r="AX8" s="8"/>
      <c r="AY8" s="8"/>
      <c r="AZ8" s="8"/>
      <c r="BA8" s="8"/>
      <c r="BB8" s="8">
        <f>データ!U6</f>
        <v>111.69</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3.79</v>
      </c>
      <c r="Q10" s="8"/>
      <c r="R10" s="8"/>
      <c r="S10" s="8"/>
      <c r="T10" s="8"/>
      <c r="U10" s="8"/>
      <c r="V10" s="8"/>
      <c r="W10" s="8">
        <f>データ!Q6</f>
        <v>100</v>
      </c>
      <c r="X10" s="8"/>
      <c r="Y10" s="8"/>
      <c r="Z10" s="8"/>
      <c r="AA10" s="8"/>
      <c r="AB10" s="8"/>
      <c r="AC10" s="8"/>
      <c r="AD10" s="22">
        <f>データ!R6</f>
        <v>3456</v>
      </c>
      <c r="AE10" s="22"/>
      <c r="AF10" s="22"/>
      <c r="AG10" s="22"/>
      <c r="AH10" s="22"/>
      <c r="AI10" s="22"/>
      <c r="AJ10" s="22"/>
      <c r="AK10" s="3"/>
      <c r="AL10" s="22">
        <f>データ!V6</f>
        <v>2434</v>
      </c>
      <c r="AM10" s="22"/>
      <c r="AN10" s="22"/>
      <c r="AO10" s="22"/>
      <c r="AP10" s="22"/>
      <c r="AQ10" s="22"/>
      <c r="AR10" s="22"/>
      <c r="AS10" s="22"/>
      <c r="AT10" s="8">
        <f>データ!W6</f>
        <v>1.37</v>
      </c>
      <c r="AU10" s="8"/>
      <c r="AV10" s="8"/>
      <c r="AW10" s="8"/>
      <c r="AX10" s="8"/>
      <c r="AY10" s="8"/>
      <c r="AZ10" s="8"/>
      <c r="BA10" s="8"/>
      <c r="BB10" s="8">
        <f>データ!X6</f>
        <v>1776.64</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121</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47</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49</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51</v>
      </c>
      <c r="AH56" s="17"/>
      <c r="AI56" s="17"/>
      <c r="AJ56" s="17"/>
      <c r="AK56" s="17"/>
      <c r="AL56" s="17"/>
      <c r="AM56" s="17"/>
      <c r="AN56" s="17"/>
      <c r="AO56" s="17"/>
      <c r="AP56" s="17"/>
      <c r="AQ56" s="17"/>
      <c r="AR56" s="17"/>
      <c r="AS56" s="17"/>
      <c r="AT56" s="17"/>
      <c r="AU56" s="20"/>
      <c r="AV56" s="17" t="s">
        <v>52</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46</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50</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119</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53</v>
      </c>
      <c r="X79" s="17"/>
      <c r="Y79" s="17"/>
      <c r="Z79" s="17"/>
      <c r="AA79" s="17"/>
      <c r="AB79" s="17"/>
      <c r="AC79" s="17"/>
      <c r="AD79" s="17"/>
      <c r="AE79" s="17"/>
      <c r="AF79" s="17"/>
      <c r="AG79" s="17"/>
      <c r="AH79" s="17"/>
      <c r="AI79" s="17"/>
      <c r="AJ79" s="17"/>
      <c r="AK79" s="17"/>
      <c r="AL79" s="17"/>
      <c r="AM79" s="17"/>
      <c r="AN79" s="17"/>
      <c r="AO79" s="20"/>
      <c r="AP79" s="20"/>
      <c r="AQ79" s="17" t="s">
        <v>55</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56</v>
      </c>
      <c r="F85" s="13" t="s">
        <v>29</v>
      </c>
      <c r="G85" s="13" t="s">
        <v>57</v>
      </c>
      <c r="H85" s="13" t="s">
        <v>59</v>
      </c>
      <c r="I85" s="13" t="s">
        <v>60</v>
      </c>
      <c r="J85" s="13" t="s">
        <v>26</v>
      </c>
      <c r="K85" s="13" t="s">
        <v>62</v>
      </c>
      <c r="L85" s="13" t="s">
        <v>54</v>
      </c>
      <c r="M85" s="13" t="s">
        <v>41</v>
      </c>
      <c r="N85" s="13" t="s">
        <v>58</v>
      </c>
      <c r="O85" s="13" t="s">
        <v>31</v>
      </c>
    </row>
    <row r="86" spans="1:78" hidden="1">
      <c r="B86" s="13"/>
      <c r="C86" s="13"/>
      <c r="D86" s="13"/>
      <c r="E86" s="13" t="str">
        <f>データ!AI6</f>
        <v/>
      </c>
      <c r="F86" s="13" t="s">
        <v>63</v>
      </c>
      <c r="G86" s="13" t="s">
        <v>63</v>
      </c>
      <c r="H86" s="13" t="str">
        <f>データ!BP6</f>
        <v>【914.53】</v>
      </c>
      <c r="I86" s="13" t="str">
        <f>データ!CA6</f>
        <v>【55.73】</v>
      </c>
      <c r="J86" s="13" t="str">
        <f>データ!CL6</f>
        <v>【276.78】</v>
      </c>
      <c r="K86" s="13" t="str">
        <f>データ!CW6</f>
        <v>【59.15】</v>
      </c>
      <c r="L86" s="13" t="str">
        <f>データ!DH6</f>
        <v>【85.01】</v>
      </c>
      <c r="M86" s="13" t="s">
        <v>63</v>
      </c>
      <c r="N86" s="13" t="s">
        <v>63</v>
      </c>
      <c r="O86" s="13" t="str">
        <f>データ!EO6</f>
        <v>【1.58】</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64</v>
      </c>
      <c r="C3" s="62" t="s">
        <v>48</v>
      </c>
      <c r="D3" s="62" t="s">
        <v>21</v>
      </c>
      <c r="E3" s="62" t="s">
        <v>36</v>
      </c>
      <c r="F3" s="62" t="s">
        <v>61</v>
      </c>
      <c r="G3" s="62" t="s">
        <v>68</v>
      </c>
      <c r="H3" s="68" t="s">
        <v>6</v>
      </c>
      <c r="I3" s="71"/>
      <c r="J3" s="71"/>
      <c r="K3" s="71"/>
      <c r="L3" s="71"/>
      <c r="M3" s="71"/>
      <c r="N3" s="71"/>
      <c r="O3" s="71"/>
      <c r="P3" s="71"/>
      <c r="Q3" s="71"/>
      <c r="R3" s="71"/>
      <c r="S3" s="71"/>
      <c r="T3" s="71"/>
      <c r="U3" s="71"/>
      <c r="V3" s="71"/>
      <c r="W3" s="71"/>
      <c r="X3" s="76"/>
      <c r="Y3" s="79" t="s">
        <v>69</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46</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70</v>
      </c>
      <c r="B4" s="63"/>
      <c r="C4" s="63"/>
      <c r="D4" s="63"/>
      <c r="E4" s="63"/>
      <c r="F4" s="63"/>
      <c r="G4" s="63"/>
      <c r="H4" s="69"/>
      <c r="I4" s="72"/>
      <c r="J4" s="72"/>
      <c r="K4" s="72"/>
      <c r="L4" s="72"/>
      <c r="M4" s="72"/>
      <c r="N4" s="72"/>
      <c r="O4" s="72"/>
      <c r="P4" s="72"/>
      <c r="Q4" s="72"/>
      <c r="R4" s="72"/>
      <c r="S4" s="72"/>
      <c r="T4" s="72"/>
      <c r="U4" s="72"/>
      <c r="V4" s="72"/>
      <c r="W4" s="72"/>
      <c r="X4" s="77"/>
      <c r="Y4" s="80" t="s">
        <v>71</v>
      </c>
      <c r="Z4" s="80"/>
      <c r="AA4" s="80"/>
      <c r="AB4" s="80"/>
      <c r="AC4" s="80"/>
      <c r="AD4" s="80"/>
      <c r="AE4" s="80"/>
      <c r="AF4" s="80"/>
      <c r="AG4" s="80"/>
      <c r="AH4" s="80"/>
      <c r="AI4" s="80"/>
      <c r="AJ4" s="80" t="s">
        <v>72</v>
      </c>
      <c r="AK4" s="80"/>
      <c r="AL4" s="80"/>
      <c r="AM4" s="80"/>
      <c r="AN4" s="80"/>
      <c r="AO4" s="80"/>
      <c r="AP4" s="80"/>
      <c r="AQ4" s="80"/>
      <c r="AR4" s="80"/>
      <c r="AS4" s="80"/>
      <c r="AT4" s="80"/>
      <c r="AU4" s="80" t="s">
        <v>73</v>
      </c>
      <c r="AV4" s="80"/>
      <c r="AW4" s="80"/>
      <c r="AX4" s="80"/>
      <c r="AY4" s="80"/>
      <c r="AZ4" s="80"/>
      <c r="BA4" s="80"/>
      <c r="BB4" s="80"/>
      <c r="BC4" s="80"/>
      <c r="BD4" s="80"/>
      <c r="BE4" s="80"/>
      <c r="BF4" s="80" t="s">
        <v>74</v>
      </c>
      <c r="BG4" s="80"/>
      <c r="BH4" s="80"/>
      <c r="BI4" s="80"/>
      <c r="BJ4" s="80"/>
      <c r="BK4" s="80"/>
      <c r="BL4" s="80"/>
      <c r="BM4" s="80"/>
      <c r="BN4" s="80"/>
      <c r="BO4" s="80"/>
      <c r="BP4" s="80"/>
      <c r="BQ4" s="80" t="s">
        <v>75</v>
      </c>
      <c r="BR4" s="80"/>
      <c r="BS4" s="80"/>
      <c r="BT4" s="80"/>
      <c r="BU4" s="80"/>
      <c r="BV4" s="80"/>
      <c r="BW4" s="80"/>
      <c r="BX4" s="80"/>
      <c r="BY4" s="80"/>
      <c r="BZ4" s="80"/>
      <c r="CA4" s="80"/>
      <c r="CB4" s="80" t="s">
        <v>76</v>
      </c>
      <c r="CC4" s="80"/>
      <c r="CD4" s="80"/>
      <c r="CE4" s="80"/>
      <c r="CF4" s="80"/>
      <c r="CG4" s="80"/>
      <c r="CH4" s="80"/>
      <c r="CI4" s="80"/>
      <c r="CJ4" s="80"/>
      <c r="CK4" s="80"/>
      <c r="CL4" s="80"/>
      <c r="CM4" s="80" t="s">
        <v>77</v>
      </c>
      <c r="CN4" s="80"/>
      <c r="CO4" s="80"/>
      <c r="CP4" s="80"/>
      <c r="CQ4" s="80"/>
      <c r="CR4" s="80"/>
      <c r="CS4" s="80"/>
      <c r="CT4" s="80"/>
      <c r="CU4" s="80"/>
      <c r="CV4" s="80"/>
      <c r="CW4" s="80"/>
      <c r="CX4" s="80" t="s">
        <v>78</v>
      </c>
      <c r="CY4" s="80"/>
      <c r="CZ4" s="80"/>
      <c r="DA4" s="80"/>
      <c r="DB4" s="80"/>
      <c r="DC4" s="80"/>
      <c r="DD4" s="80"/>
      <c r="DE4" s="80"/>
      <c r="DF4" s="80"/>
      <c r="DG4" s="80"/>
      <c r="DH4" s="80"/>
      <c r="DI4" s="80" t="s">
        <v>79</v>
      </c>
      <c r="DJ4" s="80"/>
      <c r="DK4" s="80"/>
      <c r="DL4" s="80"/>
      <c r="DM4" s="80"/>
      <c r="DN4" s="80"/>
      <c r="DO4" s="80"/>
      <c r="DP4" s="80"/>
      <c r="DQ4" s="80"/>
      <c r="DR4" s="80"/>
      <c r="DS4" s="80"/>
      <c r="DT4" s="80" t="s">
        <v>80</v>
      </c>
      <c r="DU4" s="80"/>
      <c r="DV4" s="80"/>
      <c r="DW4" s="80"/>
      <c r="DX4" s="80"/>
      <c r="DY4" s="80"/>
      <c r="DZ4" s="80"/>
      <c r="EA4" s="80"/>
      <c r="EB4" s="80"/>
      <c r="EC4" s="80"/>
      <c r="ED4" s="80"/>
      <c r="EE4" s="80" t="s">
        <v>81</v>
      </c>
      <c r="EF4" s="80"/>
      <c r="EG4" s="80"/>
      <c r="EH4" s="80"/>
      <c r="EI4" s="80"/>
      <c r="EJ4" s="80"/>
      <c r="EK4" s="80"/>
      <c r="EL4" s="80"/>
      <c r="EM4" s="80"/>
      <c r="EN4" s="80"/>
      <c r="EO4" s="80"/>
    </row>
    <row r="5" spans="1:145">
      <c r="A5" s="60" t="s">
        <v>82</v>
      </c>
      <c r="B5" s="64"/>
      <c r="C5" s="64"/>
      <c r="D5" s="64"/>
      <c r="E5" s="64"/>
      <c r="F5" s="64"/>
      <c r="G5" s="64"/>
      <c r="H5" s="70" t="s">
        <v>83</v>
      </c>
      <c r="I5" s="70" t="s">
        <v>84</v>
      </c>
      <c r="J5" s="70" t="s">
        <v>85</v>
      </c>
      <c r="K5" s="70" t="s">
        <v>86</v>
      </c>
      <c r="L5" s="70" t="s">
        <v>87</v>
      </c>
      <c r="M5" s="70" t="s">
        <v>2</v>
      </c>
      <c r="N5" s="70" t="s">
        <v>88</v>
      </c>
      <c r="O5" s="70" t="s">
        <v>89</v>
      </c>
      <c r="P5" s="70" t="s">
        <v>90</v>
      </c>
      <c r="Q5" s="70" t="s">
        <v>91</v>
      </c>
      <c r="R5" s="70" t="s">
        <v>92</v>
      </c>
      <c r="S5" s="70" t="s">
        <v>66</v>
      </c>
      <c r="T5" s="70" t="s">
        <v>93</v>
      </c>
      <c r="U5" s="70" t="s">
        <v>94</v>
      </c>
      <c r="V5" s="70" t="s">
        <v>95</v>
      </c>
      <c r="W5" s="70" t="s">
        <v>96</v>
      </c>
      <c r="X5" s="70" t="s">
        <v>97</v>
      </c>
      <c r="Y5" s="70" t="s">
        <v>33</v>
      </c>
      <c r="Z5" s="70" t="s">
        <v>98</v>
      </c>
      <c r="AA5" s="70" t="s">
        <v>99</v>
      </c>
      <c r="AB5" s="70" t="s">
        <v>100</v>
      </c>
      <c r="AC5" s="70" t="s">
        <v>101</v>
      </c>
      <c r="AD5" s="70" t="s">
        <v>102</v>
      </c>
      <c r="AE5" s="70" t="s">
        <v>103</v>
      </c>
      <c r="AF5" s="70" t="s">
        <v>104</v>
      </c>
      <c r="AG5" s="70" t="s">
        <v>105</v>
      </c>
      <c r="AH5" s="70" t="s">
        <v>106</v>
      </c>
      <c r="AI5" s="70" t="s">
        <v>10</v>
      </c>
      <c r="AJ5" s="70" t="s">
        <v>33</v>
      </c>
      <c r="AK5" s="70" t="s">
        <v>98</v>
      </c>
      <c r="AL5" s="70" t="s">
        <v>99</v>
      </c>
      <c r="AM5" s="70" t="s">
        <v>100</v>
      </c>
      <c r="AN5" s="70" t="s">
        <v>101</v>
      </c>
      <c r="AO5" s="70" t="s">
        <v>102</v>
      </c>
      <c r="AP5" s="70" t="s">
        <v>103</v>
      </c>
      <c r="AQ5" s="70" t="s">
        <v>104</v>
      </c>
      <c r="AR5" s="70" t="s">
        <v>105</v>
      </c>
      <c r="AS5" s="70" t="s">
        <v>106</v>
      </c>
      <c r="AT5" s="70" t="s">
        <v>107</v>
      </c>
      <c r="AU5" s="70" t="s">
        <v>33</v>
      </c>
      <c r="AV5" s="70" t="s">
        <v>98</v>
      </c>
      <c r="AW5" s="70" t="s">
        <v>99</v>
      </c>
      <c r="AX5" s="70" t="s">
        <v>100</v>
      </c>
      <c r="AY5" s="70" t="s">
        <v>101</v>
      </c>
      <c r="AZ5" s="70" t="s">
        <v>102</v>
      </c>
      <c r="BA5" s="70" t="s">
        <v>103</v>
      </c>
      <c r="BB5" s="70" t="s">
        <v>104</v>
      </c>
      <c r="BC5" s="70" t="s">
        <v>105</v>
      </c>
      <c r="BD5" s="70" t="s">
        <v>106</v>
      </c>
      <c r="BE5" s="70" t="s">
        <v>107</v>
      </c>
      <c r="BF5" s="70" t="s">
        <v>33</v>
      </c>
      <c r="BG5" s="70" t="s">
        <v>98</v>
      </c>
      <c r="BH5" s="70" t="s">
        <v>99</v>
      </c>
      <c r="BI5" s="70" t="s">
        <v>100</v>
      </c>
      <c r="BJ5" s="70" t="s">
        <v>101</v>
      </c>
      <c r="BK5" s="70" t="s">
        <v>102</v>
      </c>
      <c r="BL5" s="70" t="s">
        <v>103</v>
      </c>
      <c r="BM5" s="70" t="s">
        <v>104</v>
      </c>
      <c r="BN5" s="70" t="s">
        <v>105</v>
      </c>
      <c r="BO5" s="70" t="s">
        <v>106</v>
      </c>
      <c r="BP5" s="70" t="s">
        <v>107</v>
      </c>
      <c r="BQ5" s="70" t="s">
        <v>33</v>
      </c>
      <c r="BR5" s="70" t="s">
        <v>98</v>
      </c>
      <c r="BS5" s="70" t="s">
        <v>99</v>
      </c>
      <c r="BT5" s="70" t="s">
        <v>100</v>
      </c>
      <c r="BU5" s="70" t="s">
        <v>101</v>
      </c>
      <c r="BV5" s="70" t="s">
        <v>102</v>
      </c>
      <c r="BW5" s="70" t="s">
        <v>103</v>
      </c>
      <c r="BX5" s="70" t="s">
        <v>104</v>
      </c>
      <c r="BY5" s="70" t="s">
        <v>105</v>
      </c>
      <c r="BZ5" s="70" t="s">
        <v>106</v>
      </c>
      <c r="CA5" s="70" t="s">
        <v>107</v>
      </c>
      <c r="CB5" s="70" t="s">
        <v>33</v>
      </c>
      <c r="CC5" s="70" t="s">
        <v>98</v>
      </c>
      <c r="CD5" s="70" t="s">
        <v>99</v>
      </c>
      <c r="CE5" s="70" t="s">
        <v>100</v>
      </c>
      <c r="CF5" s="70" t="s">
        <v>101</v>
      </c>
      <c r="CG5" s="70" t="s">
        <v>102</v>
      </c>
      <c r="CH5" s="70" t="s">
        <v>103</v>
      </c>
      <c r="CI5" s="70" t="s">
        <v>104</v>
      </c>
      <c r="CJ5" s="70" t="s">
        <v>105</v>
      </c>
      <c r="CK5" s="70" t="s">
        <v>106</v>
      </c>
      <c r="CL5" s="70" t="s">
        <v>107</v>
      </c>
      <c r="CM5" s="70" t="s">
        <v>33</v>
      </c>
      <c r="CN5" s="70" t="s">
        <v>98</v>
      </c>
      <c r="CO5" s="70" t="s">
        <v>99</v>
      </c>
      <c r="CP5" s="70" t="s">
        <v>100</v>
      </c>
      <c r="CQ5" s="70" t="s">
        <v>101</v>
      </c>
      <c r="CR5" s="70" t="s">
        <v>102</v>
      </c>
      <c r="CS5" s="70" t="s">
        <v>103</v>
      </c>
      <c r="CT5" s="70" t="s">
        <v>104</v>
      </c>
      <c r="CU5" s="70" t="s">
        <v>105</v>
      </c>
      <c r="CV5" s="70" t="s">
        <v>106</v>
      </c>
      <c r="CW5" s="70" t="s">
        <v>107</v>
      </c>
      <c r="CX5" s="70" t="s">
        <v>33</v>
      </c>
      <c r="CY5" s="70" t="s">
        <v>98</v>
      </c>
      <c r="CZ5" s="70" t="s">
        <v>99</v>
      </c>
      <c r="DA5" s="70" t="s">
        <v>100</v>
      </c>
      <c r="DB5" s="70" t="s">
        <v>101</v>
      </c>
      <c r="DC5" s="70" t="s">
        <v>102</v>
      </c>
      <c r="DD5" s="70" t="s">
        <v>103</v>
      </c>
      <c r="DE5" s="70" t="s">
        <v>104</v>
      </c>
      <c r="DF5" s="70" t="s">
        <v>105</v>
      </c>
      <c r="DG5" s="70" t="s">
        <v>106</v>
      </c>
      <c r="DH5" s="70" t="s">
        <v>107</v>
      </c>
      <c r="DI5" s="70" t="s">
        <v>33</v>
      </c>
      <c r="DJ5" s="70" t="s">
        <v>98</v>
      </c>
      <c r="DK5" s="70" t="s">
        <v>99</v>
      </c>
      <c r="DL5" s="70" t="s">
        <v>100</v>
      </c>
      <c r="DM5" s="70" t="s">
        <v>101</v>
      </c>
      <c r="DN5" s="70" t="s">
        <v>102</v>
      </c>
      <c r="DO5" s="70" t="s">
        <v>103</v>
      </c>
      <c r="DP5" s="70" t="s">
        <v>104</v>
      </c>
      <c r="DQ5" s="70" t="s">
        <v>105</v>
      </c>
      <c r="DR5" s="70" t="s">
        <v>106</v>
      </c>
      <c r="DS5" s="70" t="s">
        <v>107</v>
      </c>
      <c r="DT5" s="70" t="s">
        <v>33</v>
      </c>
      <c r="DU5" s="70" t="s">
        <v>98</v>
      </c>
      <c r="DV5" s="70" t="s">
        <v>99</v>
      </c>
      <c r="DW5" s="70" t="s">
        <v>100</v>
      </c>
      <c r="DX5" s="70" t="s">
        <v>101</v>
      </c>
      <c r="DY5" s="70" t="s">
        <v>102</v>
      </c>
      <c r="DZ5" s="70" t="s">
        <v>103</v>
      </c>
      <c r="EA5" s="70" t="s">
        <v>104</v>
      </c>
      <c r="EB5" s="70" t="s">
        <v>105</v>
      </c>
      <c r="EC5" s="70" t="s">
        <v>106</v>
      </c>
      <c r="ED5" s="70" t="s">
        <v>107</v>
      </c>
      <c r="EE5" s="70" t="s">
        <v>33</v>
      </c>
      <c r="EF5" s="70" t="s">
        <v>98</v>
      </c>
      <c r="EG5" s="70" t="s">
        <v>99</v>
      </c>
      <c r="EH5" s="70" t="s">
        <v>100</v>
      </c>
      <c r="EI5" s="70" t="s">
        <v>101</v>
      </c>
      <c r="EJ5" s="70" t="s">
        <v>102</v>
      </c>
      <c r="EK5" s="70" t="s">
        <v>103</v>
      </c>
      <c r="EL5" s="70" t="s">
        <v>104</v>
      </c>
      <c r="EM5" s="70" t="s">
        <v>105</v>
      </c>
      <c r="EN5" s="70" t="s">
        <v>106</v>
      </c>
      <c r="EO5" s="70" t="s">
        <v>107</v>
      </c>
    </row>
    <row r="6" spans="1:145" s="59" customFormat="1">
      <c r="A6" s="60" t="s">
        <v>108</v>
      </c>
      <c r="B6" s="65">
        <f t="shared" ref="B6:X6" si="1">B7</f>
        <v>2016</v>
      </c>
      <c r="C6" s="65">
        <f t="shared" si="1"/>
        <v>112071</v>
      </c>
      <c r="D6" s="65">
        <f t="shared" si="1"/>
        <v>47</v>
      </c>
      <c r="E6" s="65">
        <f t="shared" si="1"/>
        <v>17</v>
      </c>
      <c r="F6" s="65">
        <f t="shared" si="1"/>
        <v>5</v>
      </c>
      <c r="G6" s="65">
        <f t="shared" si="1"/>
        <v>0</v>
      </c>
      <c r="H6" s="65" t="str">
        <f t="shared" si="1"/>
        <v>埼玉県　秩父市</v>
      </c>
      <c r="I6" s="65" t="str">
        <f t="shared" si="1"/>
        <v>法非適用</v>
      </c>
      <c r="J6" s="65" t="str">
        <f t="shared" si="1"/>
        <v>下水道事業</v>
      </c>
      <c r="K6" s="65" t="str">
        <f t="shared" si="1"/>
        <v>農業集落排水</v>
      </c>
      <c r="L6" s="65" t="str">
        <f t="shared" si="1"/>
        <v>F2</v>
      </c>
      <c r="M6" s="65">
        <f t="shared" si="1"/>
        <v>0</v>
      </c>
      <c r="N6" s="73" t="str">
        <f t="shared" si="1"/>
        <v>-</v>
      </c>
      <c r="O6" s="73" t="str">
        <f t="shared" si="1"/>
        <v>該当数値なし</v>
      </c>
      <c r="P6" s="73">
        <f t="shared" si="1"/>
        <v>3.79</v>
      </c>
      <c r="Q6" s="73">
        <f t="shared" si="1"/>
        <v>100</v>
      </c>
      <c r="R6" s="73">
        <f t="shared" si="1"/>
        <v>3456</v>
      </c>
      <c r="S6" s="73">
        <f t="shared" si="1"/>
        <v>64540</v>
      </c>
      <c r="T6" s="73">
        <f t="shared" si="1"/>
        <v>577.83000000000004</v>
      </c>
      <c r="U6" s="73">
        <f t="shared" si="1"/>
        <v>111.69</v>
      </c>
      <c r="V6" s="73">
        <f t="shared" si="1"/>
        <v>2434</v>
      </c>
      <c r="W6" s="73">
        <f t="shared" si="1"/>
        <v>1.37</v>
      </c>
      <c r="X6" s="73">
        <f t="shared" si="1"/>
        <v>1776.64</v>
      </c>
      <c r="Y6" s="81">
        <f t="shared" ref="Y6:AH6" si="2">IF(Y7="",NA(),Y7)</f>
        <v>107.82</v>
      </c>
      <c r="Z6" s="81">
        <f t="shared" si="2"/>
        <v>118.02</v>
      </c>
      <c r="AA6" s="81">
        <f t="shared" si="2"/>
        <v>93.43</v>
      </c>
      <c r="AB6" s="81">
        <f t="shared" si="2"/>
        <v>91.3</v>
      </c>
      <c r="AC6" s="81">
        <f t="shared" si="2"/>
        <v>92.13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406.72</v>
      </c>
      <c r="BG6" s="81">
        <f t="shared" si="5"/>
        <v>91.25</v>
      </c>
      <c r="BH6" s="81">
        <f t="shared" si="5"/>
        <v>1459.84</v>
      </c>
      <c r="BI6" s="81">
        <f t="shared" si="5"/>
        <v>921.04</v>
      </c>
      <c r="BJ6" s="81">
        <f t="shared" si="5"/>
        <v>728.23</v>
      </c>
      <c r="BK6" s="81">
        <f t="shared" si="5"/>
        <v>1144.05</v>
      </c>
      <c r="BL6" s="81">
        <f t="shared" si="5"/>
        <v>1117.1099999999999</v>
      </c>
      <c r="BM6" s="81">
        <f t="shared" si="5"/>
        <v>1161.05</v>
      </c>
      <c r="BN6" s="81">
        <f t="shared" si="5"/>
        <v>979.89</v>
      </c>
      <c r="BO6" s="81">
        <f t="shared" si="5"/>
        <v>974.93</v>
      </c>
      <c r="BP6" s="73" t="str">
        <f>IF(BP7="","",IF(BP7="-","【-】","【"&amp;SUBSTITUTE(TEXT(BP7,"#,##0.00"),"-","△")&amp;"】"))</f>
        <v>【914.53】</v>
      </c>
      <c r="BQ6" s="81">
        <f t="shared" ref="BQ6:BZ6" si="6">IF(BQ7="",NA(),BQ7)</f>
        <v>67.92</v>
      </c>
      <c r="BR6" s="81">
        <f t="shared" si="6"/>
        <v>64.739999999999995</v>
      </c>
      <c r="BS6" s="81">
        <f t="shared" si="6"/>
        <v>84.13</v>
      </c>
      <c r="BT6" s="81">
        <f t="shared" si="6"/>
        <v>76.03</v>
      </c>
      <c r="BU6" s="81">
        <f t="shared" si="6"/>
        <v>83.53</v>
      </c>
      <c r="BV6" s="81">
        <f t="shared" si="6"/>
        <v>42.48</v>
      </c>
      <c r="BW6" s="81">
        <f t="shared" si="6"/>
        <v>41.04</v>
      </c>
      <c r="BX6" s="81">
        <f t="shared" si="6"/>
        <v>41.08</v>
      </c>
      <c r="BY6" s="81">
        <f t="shared" si="6"/>
        <v>41.34</v>
      </c>
      <c r="BZ6" s="81">
        <f t="shared" si="6"/>
        <v>55.32</v>
      </c>
      <c r="CA6" s="73" t="str">
        <f>IF(CA7="","",IF(CA7="-","【-】","【"&amp;SUBSTITUTE(TEXT(CA7,"#,##0.00"),"-","△")&amp;"】"))</f>
        <v>【55.73】</v>
      </c>
      <c r="CB6" s="81">
        <f t="shared" ref="CB6:CK6" si="7">IF(CB7="",NA(),CB7)</f>
        <v>205.39</v>
      </c>
      <c r="CC6" s="81">
        <f t="shared" si="7"/>
        <v>218.11</v>
      </c>
      <c r="CD6" s="81">
        <f t="shared" si="7"/>
        <v>197.1</v>
      </c>
      <c r="CE6" s="81">
        <f t="shared" si="7"/>
        <v>190.84</v>
      </c>
      <c r="CF6" s="81">
        <f t="shared" si="7"/>
        <v>179.31</v>
      </c>
      <c r="CG6" s="81">
        <f t="shared" si="7"/>
        <v>343.8</v>
      </c>
      <c r="CH6" s="81">
        <f t="shared" si="7"/>
        <v>357.08</v>
      </c>
      <c r="CI6" s="81">
        <f t="shared" si="7"/>
        <v>378.08</v>
      </c>
      <c r="CJ6" s="81">
        <f t="shared" si="7"/>
        <v>357.49</v>
      </c>
      <c r="CK6" s="81">
        <f t="shared" si="7"/>
        <v>283.17</v>
      </c>
      <c r="CL6" s="73" t="str">
        <f>IF(CL7="","",IF(CL7="-","【-】","【"&amp;SUBSTITUTE(TEXT(CL7,"#,##0.00"),"-","△")&amp;"】"))</f>
        <v>【276.78】</v>
      </c>
      <c r="CM6" s="81">
        <f t="shared" ref="CM6:CV6" si="8">IF(CM7="",NA(),CM7)</f>
        <v>46.09</v>
      </c>
      <c r="CN6" s="81">
        <f t="shared" si="8"/>
        <v>51.87</v>
      </c>
      <c r="CO6" s="81">
        <f t="shared" si="8"/>
        <v>44.16</v>
      </c>
      <c r="CP6" s="81">
        <f t="shared" si="8"/>
        <v>47.41</v>
      </c>
      <c r="CQ6" s="81">
        <f t="shared" si="8"/>
        <v>50.74</v>
      </c>
      <c r="CR6" s="81">
        <f t="shared" si="8"/>
        <v>46.06</v>
      </c>
      <c r="CS6" s="81">
        <f t="shared" si="8"/>
        <v>45.95</v>
      </c>
      <c r="CT6" s="81">
        <f t="shared" si="8"/>
        <v>44.69</v>
      </c>
      <c r="CU6" s="81">
        <f t="shared" si="8"/>
        <v>44.69</v>
      </c>
      <c r="CV6" s="81">
        <f t="shared" si="8"/>
        <v>60.65</v>
      </c>
      <c r="CW6" s="73" t="str">
        <f>IF(CW7="","",IF(CW7="-","【-】","【"&amp;SUBSTITUTE(TEXT(CW7,"#,##0.00"),"-","△")&amp;"】"))</f>
        <v>【59.15】</v>
      </c>
      <c r="CX6" s="81">
        <f t="shared" ref="CX6:DG6" si="9">IF(CX7="",NA(),CX7)</f>
        <v>67.13</v>
      </c>
      <c r="CY6" s="81">
        <f t="shared" si="9"/>
        <v>69.3</v>
      </c>
      <c r="CZ6" s="81">
        <f t="shared" si="9"/>
        <v>70.709999999999994</v>
      </c>
      <c r="DA6" s="81">
        <f t="shared" si="9"/>
        <v>71.2</v>
      </c>
      <c r="DB6" s="81">
        <f t="shared" si="9"/>
        <v>75.099999999999994</v>
      </c>
      <c r="DC6" s="81">
        <f t="shared" si="9"/>
        <v>72.989999999999995</v>
      </c>
      <c r="DD6" s="81">
        <f t="shared" si="9"/>
        <v>71.97</v>
      </c>
      <c r="DE6" s="81">
        <f t="shared" si="9"/>
        <v>70.59</v>
      </c>
      <c r="DF6" s="81">
        <f t="shared" si="9"/>
        <v>69.67</v>
      </c>
      <c r="DG6" s="81">
        <f t="shared" si="9"/>
        <v>84.58</v>
      </c>
      <c r="DH6" s="73" t="str">
        <f>IF(DH7="","",IF(DH7="-","【-】","【"&amp;SUBSTITUTE(TEXT(DH7,"#,##0.00"),"-","△")&amp;"】"))</f>
        <v>【85.01】</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6.e-002</v>
      </c>
      <c r="EK6" s="81">
        <f t="shared" si="12"/>
        <v>4.e-002</v>
      </c>
      <c r="EL6" s="81">
        <f t="shared" si="12"/>
        <v>7.0000000000000007e-002</v>
      </c>
      <c r="EM6" s="81">
        <f t="shared" si="12"/>
        <v>2.e-002</v>
      </c>
      <c r="EN6" s="81">
        <f t="shared" si="12"/>
        <v>2.0499999999999998</v>
      </c>
      <c r="EO6" s="73" t="str">
        <f>IF(EO7="","",IF(EO7="-","【-】","【"&amp;SUBSTITUTE(TEXT(EO7,"#,##0.00"),"-","△")&amp;"】"))</f>
        <v>【1.58】</v>
      </c>
    </row>
    <row r="7" spans="1:145" s="59" customFormat="1">
      <c r="A7" s="60"/>
      <c r="B7" s="66">
        <v>2016</v>
      </c>
      <c r="C7" s="66">
        <v>112071</v>
      </c>
      <c r="D7" s="66">
        <v>47</v>
      </c>
      <c r="E7" s="66">
        <v>17</v>
      </c>
      <c r="F7" s="66">
        <v>5</v>
      </c>
      <c r="G7" s="66">
        <v>0</v>
      </c>
      <c r="H7" s="66" t="s">
        <v>45</v>
      </c>
      <c r="I7" s="66" t="s">
        <v>109</v>
      </c>
      <c r="J7" s="66" t="s">
        <v>110</v>
      </c>
      <c r="K7" s="66" t="s">
        <v>111</v>
      </c>
      <c r="L7" s="66" t="s">
        <v>112</v>
      </c>
      <c r="M7" s="66"/>
      <c r="N7" s="74" t="s">
        <v>63</v>
      </c>
      <c r="O7" s="74" t="s">
        <v>113</v>
      </c>
      <c r="P7" s="74">
        <v>3.79</v>
      </c>
      <c r="Q7" s="74">
        <v>100</v>
      </c>
      <c r="R7" s="74">
        <v>3456</v>
      </c>
      <c r="S7" s="74">
        <v>64540</v>
      </c>
      <c r="T7" s="74">
        <v>577.83000000000004</v>
      </c>
      <c r="U7" s="74">
        <v>111.69</v>
      </c>
      <c r="V7" s="74">
        <v>2434</v>
      </c>
      <c r="W7" s="74">
        <v>1.37</v>
      </c>
      <c r="X7" s="74">
        <v>1776.64</v>
      </c>
      <c r="Y7" s="74">
        <v>107.82</v>
      </c>
      <c r="Z7" s="74">
        <v>118.02</v>
      </c>
      <c r="AA7" s="74">
        <v>93.43</v>
      </c>
      <c r="AB7" s="74">
        <v>91.3</v>
      </c>
      <c r="AC7" s="74">
        <v>92.13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406.72</v>
      </c>
      <c r="BG7" s="74">
        <v>91.25</v>
      </c>
      <c r="BH7" s="74">
        <v>1459.84</v>
      </c>
      <c r="BI7" s="74">
        <v>921.04</v>
      </c>
      <c r="BJ7" s="74">
        <v>728.23</v>
      </c>
      <c r="BK7" s="74">
        <v>1144.05</v>
      </c>
      <c r="BL7" s="74">
        <v>1117.1099999999999</v>
      </c>
      <c r="BM7" s="74">
        <v>1161.05</v>
      </c>
      <c r="BN7" s="74">
        <v>979.89</v>
      </c>
      <c r="BO7" s="74">
        <v>974.93</v>
      </c>
      <c r="BP7" s="74">
        <v>914.53</v>
      </c>
      <c r="BQ7" s="74">
        <v>67.92</v>
      </c>
      <c r="BR7" s="74">
        <v>64.739999999999995</v>
      </c>
      <c r="BS7" s="74">
        <v>84.13</v>
      </c>
      <c r="BT7" s="74">
        <v>76.03</v>
      </c>
      <c r="BU7" s="74">
        <v>83.53</v>
      </c>
      <c r="BV7" s="74">
        <v>42.48</v>
      </c>
      <c r="BW7" s="74">
        <v>41.04</v>
      </c>
      <c r="BX7" s="74">
        <v>41.08</v>
      </c>
      <c r="BY7" s="74">
        <v>41.34</v>
      </c>
      <c r="BZ7" s="74">
        <v>55.32</v>
      </c>
      <c r="CA7" s="74">
        <v>55.73</v>
      </c>
      <c r="CB7" s="74">
        <v>205.39</v>
      </c>
      <c r="CC7" s="74">
        <v>218.11</v>
      </c>
      <c r="CD7" s="74">
        <v>197.1</v>
      </c>
      <c r="CE7" s="74">
        <v>190.84</v>
      </c>
      <c r="CF7" s="74">
        <v>179.31</v>
      </c>
      <c r="CG7" s="74">
        <v>343.8</v>
      </c>
      <c r="CH7" s="74">
        <v>357.08</v>
      </c>
      <c r="CI7" s="74">
        <v>378.08</v>
      </c>
      <c r="CJ7" s="74">
        <v>357.49</v>
      </c>
      <c r="CK7" s="74">
        <v>283.17</v>
      </c>
      <c r="CL7" s="74">
        <v>276.77999999999997</v>
      </c>
      <c r="CM7" s="74">
        <v>46.09</v>
      </c>
      <c r="CN7" s="74">
        <v>51.87</v>
      </c>
      <c r="CO7" s="74">
        <v>44.16</v>
      </c>
      <c r="CP7" s="74">
        <v>47.41</v>
      </c>
      <c r="CQ7" s="74">
        <v>50.74</v>
      </c>
      <c r="CR7" s="74">
        <v>46.06</v>
      </c>
      <c r="CS7" s="74">
        <v>45.95</v>
      </c>
      <c r="CT7" s="74">
        <v>44.69</v>
      </c>
      <c r="CU7" s="74">
        <v>44.69</v>
      </c>
      <c r="CV7" s="74">
        <v>60.65</v>
      </c>
      <c r="CW7" s="74">
        <v>59.15</v>
      </c>
      <c r="CX7" s="74">
        <v>67.13</v>
      </c>
      <c r="CY7" s="74">
        <v>69.3</v>
      </c>
      <c r="CZ7" s="74">
        <v>70.709999999999994</v>
      </c>
      <c r="DA7" s="74">
        <v>71.2</v>
      </c>
      <c r="DB7" s="74">
        <v>75.099999999999994</v>
      </c>
      <c r="DC7" s="74">
        <v>72.989999999999995</v>
      </c>
      <c r="DD7" s="74">
        <v>71.97</v>
      </c>
      <c r="DE7" s="74">
        <v>70.59</v>
      </c>
      <c r="DF7" s="74">
        <v>69.67</v>
      </c>
      <c r="DG7" s="74">
        <v>84.58</v>
      </c>
      <c r="DH7" s="74">
        <v>85.01</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6.e-002</v>
      </c>
      <c r="EK7" s="74">
        <v>4.e-002</v>
      </c>
      <c r="EL7" s="74">
        <v>7.0000000000000007e-002</v>
      </c>
      <c r="EM7" s="74">
        <v>2.e-002</v>
      </c>
      <c r="EN7" s="74">
        <v>2.0499999999999998</v>
      </c>
      <c r="EO7" s="74">
        <v>1.58</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64</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小西　雅也</cp:lastModifiedBy>
  <dcterms:created xsi:type="dcterms:W3CDTF">2017-12-25T02:27:13Z</dcterms:created>
  <dcterms:modified xsi:type="dcterms:W3CDTF">2018-02-13T07:49:25Z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2018-02-13T07:49:25Z</vt:filetime>
  </property>
</Properties>
</file>