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<sst xmlns="http://schemas.openxmlformats.org/spreadsheetml/2006/main" count="232" uniqueCount="120">
  <si>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</si>
  <si>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</si>
  <si>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</si>
  <si>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</si>
  <si>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</si>
  <si>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</si>
  <si>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</si>
  <si>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</si>
  <si>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</si>
  <si>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</si>
  <si>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</si>
  <si>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</si>
  <si>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</si>
  <si>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</si>
  <si>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</si>
  <si>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</si>
  <si>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</si>
  <si>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</si>
  <si>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</si>
  <si>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</si>
  <si>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</si>
  <si>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</si>
  <si>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</si>
  <si>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</si>
  <si>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</si>
  <si>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</si>
  <si>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</si>
  <si>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</si>
  <si>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</si>
  <si>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</si>
  <si>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</si>
  <si>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</si>
  <si>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</si>
  <si>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</si>
  <si>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</si>
  <si>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</si>
  <si>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</si>
  <si>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</si>
  <si>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</si>
  <si>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</si>
  <si>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</si>
  <si>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</si>
  <si>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</si>
  <si>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</si>
  <si>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</si>
  <si>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</si>
  <si>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</si>
  <si>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</si>
  <si>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</si>
  <si>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</si>
  <si>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</si>
  <si>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</si>
  <si>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</si>
  <si>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</si>
  <si>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</si>
  <si>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</si>
  <si>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</si>
  <si>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</si>
  <si>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</si>
  <si>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</si>
  <si>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</si>
  <si>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</si>
  <si>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</si>
  <si>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</si>
  <si>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</si>
  <si>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</si>
  <si>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</si>
  <si>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</si>
  <si>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</si>
  <si>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</si>
  <si>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</si>
  <si>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</si>
  <si>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</si>
  <si>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</si>
  <si>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</si>
  <si>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</si>
  <si>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</si>
  <si>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</si>
  <si>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</si>
  <si>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</si>
  <si>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</si>
  <si>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</si>
  <si>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</si>
  <si>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</si>
  <si>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</si>
  <si>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</si>
  <si>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</si>
  <si>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</si>
  <si>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</si>
  <si>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</si>
  <si>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</si>
  <si>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</si>
  <si>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</si>
  <si>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</si>
  <si>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</si>
  <si>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</si>
  <si>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</si>
  <si>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</si>
  <si>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</si>
  <si>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</si>
  <si>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</si>
  <si>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</si>
  <si>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</si>
  <si>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</si>
  <si>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</si>
  <si>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行田市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</si>
  <si>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</si>
  <si>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</si>
  <si>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</si>
  <si>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</si>
  <si>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</si>
  <si>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</si>
  <si>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</si>
  <si>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</si>
  <si>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</si>
  <si>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</si>
  <si>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①有形固定資産減価償却率・②管路経年化率
　現在の資産の45％が減価償却が進んでいるが、耐用年数を超えた管路は少ないことがわかる。今後一時的に大規模な更新時期が到来すると考えられるため、経営戦略等を策定し健全な経営を維持していく必要があると考えられる。
②管路経年化率
　管路経年化率が高いほど、法定耐用年数を経過した管が多いが、類似団体と比べ低水準となっている。
③管路更新率
石綿セメント管の老朽管更新が平成27年度で完了したため大幅に更新率が低くなった。今後も計画的な更新をしていく必要がある。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ゲンザイ</t>
    </rPh>
    <rPh sb="25" eb="27">
      <t>シサン</t>
    </rPh>
    <rPh sb="32" eb="34">
      <t>ゲンカ</t>
    </rPh>
    <rPh sb="34" eb="36">
      <t>ショウキャク</t>
    </rPh>
    <rPh sb="37" eb="38">
      <t>スス</t>
    </rPh>
    <rPh sb="44" eb="46">
      <t>タイヨウ</t>
    </rPh>
    <rPh sb="46" eb="47">
      <t>ネン</t>
    </rPh>
    <rPh sb="47" eb="48">
      <t>スウ</t>
    </rPh>
    <rPh sb="49" eb="50">
      <t>コ</t>
    </rPh>
    <rPh sb="52" eb="54">
      <t>カンロ</t>
    </rPh>
    <rPh sb="55" eb="56">
      <t>スク</t>
    </rPh>
    <rPh sb="65" eb="67">
      <t>コンゴ</t>
    </rPh>
    <rPh sb="67" eb="70">
      <t>イチジテキ</t>
    </rPh>
    <rPh sb="85" eb="86">
      <t>カンガ</t>
    </rPh>
    <rPh sb="93" eb="95">
      <t>ケイエイ</t>
    </rPh>
    <rPh sb="95" eb="97">
      <t>センリャク</t>
    </rPh>
    <rPh sb="97" eb="98">
      <t>トウ</t>
    </rPh>
    <rPh sb="99" eb="101">
      <t>サクテイ</t>
    </rPh>
    <rPh sb="102" eb="104">
      <t>ケンゼン</t>
    </rPh>
    <rPh sb="105" eb="107">
      <t>ケイエイ</t>
    </rPh>
    <rPh sb="108" eb="110">
      <t>イジ</t>
    </rPh>
    <rPh sb="114" eb="116">
      <t>ヒツヨウ</t>
    </rPh>
    <rPh sb="120" eb="121">
      <t>カンガ</t>
    </rPh>
    <rPh sb="173" eb="175">
      <t>スイジュン</t>
    </rPh>
    <rPh sb="190" eb="192">
      <t>セキメン</t>
    </rPh>
    <rPh sb="196" eb="197">
      <t>カン</t>
    </rPh>
    <rPh sb="198" eb="201">
      <t>ロウキュウカン</t>
    </rPh>
    <rPh sb="201" eb="203">
      <t>コウシン</t>
    </rPh>
    <rPh sb="204" eb="206">
      <t>ヘイセイ</t>
    </rPh>
    <rPh sb="208" eb="210">
      <t>ネンド</t>
    </rPh>
    <rPh sb="211" eb="213">
      <t>カンリョウ</t>
    </rPh>
    <rPh sb="217" eb="219">
      <t>オオハバ</t>
    </rPh>
    <rPh sb="220" eb="222">
      <t>コウシン</t>
    </rPh>
    <rPh sb="222" eb="223">
      <t>リツ</t>
    </rPh>
    <rPh sb="224" eb="225">
      <t>ヒク</t>
    </rPh>
    <rPh sb="230" eb="232">
      <t>コンゴ</t>
    </rPh>
    <rPh sb="233" eb="236">
      <t>ケイカクテキ</t>
    </rPh>
    <rPh sb="237" eb="239">
      <t>コウシン</t>
    </rPh>
    <rPh sb="244" eb="246">
      <t>ヒツヨウ</t>
    </rPh>
    <phoneticPr fontId="4"/>
  </si>
  <si>
    <t>　現時点では費用の削減などの努力をしているため給水収益で賄うことができている。
　しかし、施設利用率が低水準であり、今後も人口減少や節水機器の普及により、さらに低下すると見込まれる。また、企業債残高も高水準となっており財政を圧迫している。
　そのため、将来的な老朽化施設等の更新による財源不足に備え、経営戦略に基づき計画的な経営をする必要がある。</t>
    <rPh sb="1" eb="4">
      <t>ゲンジテン</t>
    </rPh>
    <rPh sb="6" eb="8">
      <t>ヒヨウ</t>
    </rPh>
    <rPh sb="9" eb="11">
      <t>サクゲン</t>
    </rPh>
    <rPh sb="14" eb="16">
      <t>ドリョク</t>
    </rPh>
    <rPh sb="45" eb="47">
      <t>シセツ</t>
    </rPh>
    <rPh sb="47" eb="50">
      <t>リヨウリツ</t>
    </rPh>
    <rPh sb="51" eb="54">
      <t>テイスイジュン</t>
    </rPh>
    <rPh sb="58" eb="60">
      <t>コンゴ</t>
    </rPh>
    <rPh sb="61" eb="63">
      <t>ジンコウ</t>
    </rPh>
    <rPh sb="63" eb="65">
      <t>ゲンショウ</t>
    </rPh>
    <rPh sb="66" eb="68">
      <t>セッスイ</t>
    </rPh>
    <rPh sb="68" eb="70">
      <t>キキ</t>
    </rPh>
    <rPh sb="71" eb="73">
      <t>フキュウ</t>
    </rPh>
    <rPh sb="80" eb="82">
      <t>テイカ</t>
    </rPh>
    <rPh sb="85" eb="87">
      <t>ミコ</t>
    </rPh>
    <rPh sb="94" eb="96">
      <t>キギョウ</t>
    </rPh>
    <rPh sb="96" eb="97">
      <t>サイ</t>
    </rPh>
    <rPh sb="97" eb="99">
      <t>ザンダカ</t>
    </rPh>
    <rPh sb="100" eb="103">
      <t>コウスイジュン</t>
    </rPh>
    <rPh sb="109" eb="111">
      <t>ザイセイ</t>
    </rPh>
    <rPh sb="112" eb="114">
      <t>アッパク</t>
    </rPh>
    <rPh sb="126" eb="129">
      <t>ショウライテキ</t>
    </rPh>
    <rPh sb="130" eb="133">
      <t>ロウキュウカ</t>
    </rPh>
    <rPh sb="133" eb="135">
      <t>シセツ</t>
    </rPh>
    <rPh sb="135" eb="136">
      <t>トウ</t>
    </rPh>
    <rPh sb="137" eb="139">
      <t>コウシン</t>
    </rPh>
    <rPh sb="142" eb="144">
      <t>ザイゲン</t>
    </rPh>
    <rPh sb="144" eb="146">
      <t>フソク</t>
    </rPh>
    <rPh sb="147" eb="148">
      <t>ソナ</t>
    </rPh>
    <rPh sb="150" eb="152">
      <t>ケイエイ</t>
    </rPh>
    <rPh sb="152" eb="154">
      <t>センリャク</t>
    </rPh>
    <rPh sb="155" eb="156">
      <t>モト</t>
    </rPh>
    <rPh sb="158" eb="161">
      <t>ケイカクテキ</t>
    </rPh>
    <rPh sb="162" eb="164">
      <t>ケイエイ</t>
    </rPh>
    <rPh sb="167" eb="169">
      <t>ヒツヨウ</t>
    </rPh>
    <phoneticPr fontId="4"/>
  </si>
  <si>
    <t>①経常収支比率・⑤料金回収率
　経常収支比率は、H26以降は新会計基準により長期前受金戻入の影響で黒字化となっている。
　料金回収率は、100％以上であるものの給水収益の減少により低下しつつある。今後も、人口減少等により料金収入の減少が予想されるため適切な料金設定を行う必要があると考えられる。
②累積欠損金比率
　H25は給水収益の減少や費用が嵩み欠損金が発生したが、現在累積欠損金はない。
③流動比率
　新会計基準により流動負債が増加し流動比率は減少している。しかし、100％以上であり、短期的な債務に対する支払能力は、現時点で問題が無いことがわかる。
④企業債残高対給水収益比率
　類似団体に比べても企業債残高は高い水準である。これは、老朽管路更新を計画的に行っているためである。しかし、今後大規模な更新時期が到来するため、更新計画に加え投資規模の適正化や企業債の借入計画を図る必要がある。
⑥給水原価
　水1㎥の費用は約140円であり、類似団体に比べ費用を抑えていることがわかる。
⑦施設利用率・⑧有収率
　施設利用率が能力の約5割程度である。これは、人口減少や節水機器の普及に起因するものと考えられる。一方で、有収率は類似団体に比べ高い水準である。今後は、配水区域や施設規模の見直しを図り、施設利用を適正化する必要がある。</t>
    <rPh sb="85" eb="87">
      <t>ゲンショウ</t>
    </rPh>
    <rPh sb="90" eb="92">
      <t>テイカ</t>
    </rPh>
    <rPh sb="557" eb="558">
      <t>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</si>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</sst>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1.24</c:v>
                </c:pt>
                <c:pt idx="1">
                  <c:v>1.44</c:v>
                </c:pt>
                <c:pt idx="2">
                  <c:v>1.22</c:v>
                </c:pt>
                <c:pt idx="3">
                  <c:v>1.18</c:v>
                </c:pt>
                <c:pt idx="4">
                  <c:v>0.51</c:v>
                </c:pt>
              </c:numCache>
            </c:numRef>
          </c:val>
        </c:ser>
        <c:dLbls>
          <c:showLegendKey val="0"/>
          <c:showVal val="0"/>
          <c:showCatName val="0"/>
          <c:showSerName val="0"/>
          <c:showPercent val="0"/>
          <c:showBubbleSize val="0"/>
        </c:dLbls>
        <c:gapWidth val="150"/>
        <c:axId val="51687424"/>
        <c:axId val="516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51687424"/>
        <c:axId val="51689344"/>
      </c:lineChart>
      <c:dateAx>
        <c:axId val="51687424"/>
        <c:scaling>
          <c:orientation val="minMax"/>
        </c:scaling>
        <c:delete val="1"/>
        <c:axPos val="b"/>
        <c:numFmt formatCode="ge" sourceLinked="1"/>
        <c:majorTickMark val="none"/>
        <c:minorTickMark val="none"/>
        <c:tickLblPos val="none"/>
        <c:crossAx val="51689344"/>
        <c:crosses val="autoZero"/>
        <c:auto val="1"/>
        <c:lblOffset val="100"/>
        <c:baseTimeUnit val="years"/>
      </c:dateAx>
      <c:valAx>
        <c:axId val="516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54.8</c:v>
                </c:pt>
                <c:pt idx="1">
                  <c:v>53.76</c:v>
                </c:pt>
                <c:pt idx="2">
                  <c:v>53.03</c:v>
                </c:pt>
                <c:pt idx="3">
                  <c:v>52.75</c:v>
                </c:pt>
                <c:pt idx="4">
                  <c:v>51.5</c:v>
                </c:pt>
              </c:numCache>
            </c:numRef>
          </c:val>
        </c:ser>
        <c:dLbls>
          <c:showLegendKey val="0"/>
          <c:showVal val="0"/>
          <c:showCatName val="0"/>
          <c:showSerName val="0"/>
          <c:showPercent val="0"/>
          <c:showBubbleSize val="0"/>
        </c:dLbls>
        <c:gapWidth val="150"/>
        <c:axId val="52326784"/>
        <c:axId val="523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52326784"/>
        <c:axId val="52328704"/>
      </c:lineChart>
      <c:dateAx>
        <c:axId val="52326784"/>
        <c:scaling>
          <c:orientation val="minMax"/>
        </c:scaling>
        <c:delete val="1"/>
        <c:axPos val="b"/>
        <c:numFmt formatCode="ge" sourceLinked="1"/>
        <c:majorTickMark val="none"/>
        <c:minorTickMark val="none"/>
        <c:tickLblPos val="none"/>
        <c:crossAx val="52328704"/>
        <c:crosses val="autoZero"/>
        <c:auto val="1"/>
        <c:lblOffset val="100"/>
        <c:baseTimeUnit val="years"/>
      </c:dateAx>
      <c:valAx>
        <c:axId val="523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90.11</c:v>
                </c:pt>
                <c:pt idx="1">
                  <c:v>90.51</c:v>
                </c:pt>
                <c:pt idx="2">
                  <c:v>90.67</c:v>
                </c:pt>
                <c:pt idx="3">
                  <c:v>89.77</c:v>
                </c:pt>
                <c:pt idx="4">
                  <c:v>90.66</c:v>
                </c:pt>
              </c:numCache>
            </c:numRef>
          </c:val>
        </c:ser>
        <c:dLbls>
          <c:showLegendKey val="0"/>
          <c:showVal val="0"/>
          <c:showCatName val="0"/>
          <c:showSerName val="0"/>
          <c:showPercent val="0"/>
          <c:showBubbleSize val="0"/>
        </c:dLbls>
        <c:gapWidth val="150"/>
        <c:axId val="52359168"/>
        <c:axId val="523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52359168"/>
        <c:axId val="52361088"/>
      </c:lineChart>
      <c:dateAx>
        <c:axId val="52359168"/>
        <c:scaling>
          <c:orientation val="minMax"/>
        </c:scaling>
        <c:delete val="1"/>
        <c:axPos val="b"/>
        <c:numFmt formatCode="ge" sourceLinked="1"/>
        <c:majorTickMark val="none"/>
        <c:minorTickMark val="none"/>
        <c:tickLblPos val="none"/>
        <c:crossAx val="52361088"/>
        <c:crosses val="autoZero"/>
        <c:auto val="1"/>
        <c:lblOffset val="100"/>
        <c:baseTimeUnit val="years"/>
      </c:dateAx>
      <c:valAx>
        <c:axId val="523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100.43</c:v>
                </c:pt>
                <c:pt idx="1">
                  <c:v>98.88</c:v>
                </c:pt>
                <c:pt idx="2">
                  <c:v>115.12</c:v>
                </c:pt>
                <c:pt idx="3">
                  <c:v>113.32</c:v>
                </c:pt>
                <c:pt idx="4">
                  <c:v>111.66</c:v>
                </c:pt>
              </c:numCache>
            </c:numRef>
          </c:val>
        </c:ser>
        <c:dLbls>
          <c:showLegendKey val="0"/>
          <c:showVal val="0"/>
          <c:showCatName val="0"/>
          <c:showSerName val="0"/>
          <c:showPercent val="0"/>
          <c:showBubbleSize val="0"/>
        </c:dLbls>
        <c:gapWidth val="150"/>
        <c:axId val="51703168"/>
        <c:axId val="518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51703168"/>
        <c:axId val="51873280"/>
      </c:lineChart>
      <c:dateAx>
        <c:axId val="51703168"/>
        <c:scaling>
          <c:orientation val="minMax"/>
        </c:scaling>
        <c:delete val="1"/>
        <c:axPos val="b"/>
        <c:numFmt formatCode="ge" sourceLinked="1"/>
        <c:majorTickMark val="none"/>
        <c:minorTickMark val="none"/>
        <c:tickLblPos val="none"/>
        <c:crossAx val="51873280"/>
        <c:crosses val="autoZero"/>
        <c:auto val="1"/>
        <c:lblOffset val="100"/>
        <c:baseTimeUnit val="years"/>
      </c:dateAx>
      <c:valAx>
        <c:axId val="5187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39.770000000000003</c:v>
                </c:pt>
                <c:pt idx="1">
                  <c:v>41.2</c:v>
                </c:pt>
                <c:pt idx="2">
                  <c:v>44.47</c:v>
                </c:pt>
                <c:pt idx="3">
                  <c:v>45.8</c:v>
                </c:pt>
                <c:pt idx="4">
                  <c:v>47.36</c:v>
                </c:pt>
              </c:numCache>
            </c:numRef>
          </c:val>
        </c:ser>
        <c:dLbls>
          <c:showLegendKey val="0"/>
          <c:showVal val="0"/>
          <c:showCatName val="0"/>
          <c:showSerName val="0"/>
          <c:showPercent val="0"/>
          <c:showBubbleSize val="0"/>
        </c:dLbls>
        <c:gapWidth val="150"/>
        <c:axId val="51526656"/>
        <c:axId val="5152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51526656"/>
        <c:axId val="51528832"/>
      </c:lineChart>
      <c:dateAx>
        <c:axId val="51526656"/>
        <c:scaling>
          <c:orientation val="minMax"/>
        </c:scaling>
        <c:delete val="1"/>
        <c:axPos val="b"/>
        <c:numFmt formatCode="ge" sourceLinked="1"/>
        <c:majorTickMark val="none"/>
        <c:minorTickMark val="none"/>
        <c:tickLblPos val="none"/>
        <c:crossAx val="51528832"/>
        <c:crosses val="autoZero"/>
        <c:auto val="1"/>
        <c:lblOffset val="100"/>
        <c:baseTimeUnit val="years"/>
      </c:dateAx>
      <c:valAx>
        <c:axId val="5152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1.35</c:v>
                </c:pt>
                <c:pt idx="1">
                  <c:v>1.53</c:v>
                </c:pt>
                <c:pt idx="2">
                  <c:v>1.48</c:v>
                </c:pt>
                <c:pt idx="3">
                  <c:v>1.31</c:v>
                </c:pt>
                <c:pt idx="4">
                  <c:v>1.17</c:v>
                </c:pt>
              </c:numCache>
            </c:numRef>
          </c:val>
        </c:ser>
        <c:dLbls>
          <c:showLegendKey val="0"/>
          <c:showVal val="0"/>
          <c:showCatName val="0"/>
          <c:showSerName val="0"/>
          <c:showPercent val="0"/>
          <c:showBubbleSize val="0"/>
        </c:dLbls>
        <c:gapWidth val="150"/>
        <c:axId val="51563136"/>
        <c:axId val="515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51563136"/>
        <c:axId val="51569408"/>
      </c:lineChart>
      <c:dateAx>
        <c:axId val="51563136"/>
        <c:scaling>
          <c:orientation val="minMax"/>
        </c:scaling>
        <c:delete val="1"/>
        <c:axPos val="b"/>
        <c:numFmt formatCode="ge" sourceLinked="1"/>
        <c:majorTickMark val="none"/>
        <c:minorTickMark val="none"/>
        <c:tickLblPos val="none"/>
        <c:crossAx val="51569408"/>
        <c:crosses val="autoZero"/>
        <c:auto val="1"/>
        <c:lblOffset val="100"/>
        <c:baseTimeUnit val="years"/>
      </c:dateAx>
      <c:valAx>
        <c:axId val="515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6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1591424"/>
        <c:axId val="516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51591424"/>
        <c:axId val="51618176"/>
      </c:lineChart>
      <c:dateAx>
        <c:axId val="51591424"/>
        <c:scaling>
          <c:orientation val="minMax"/>
        </c:scaling>
        <c:delete val="1"/>
        <c:axPos val="b"/>
        <c:numFmt formatCode="ge" sourceLinked="1"/>
        <c:majorTickMark val="none"/>
        <c:minorTickMark val="none"/>
        <c:tickLblPos val="none"/>
        <c:crossAx val="51618176"/>
        <c:crosses val="autoZero"/>
        <c:auto val="1"/>
        <c:lblOffset val="100"/>
        <c:baseTimeUnit val="years"/>
      </c:dateAx>
      <c:valAx>
        <c:axId val="5161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972.35</c:v>
                </c:pt>
                <c:pt idx="1">
                  <c:v>919.3</c:v>
                </c:pt>
                <c:pt idx="2">
                  <c:v>420.49</c:v>
                </c:pt>
                <c:pt idx="3">
                  <c:v>425.8</c:v>
                </c:pt>
                <c:pt idx="4">
                  <c:v>509.93</c:v>
                </c:pt>
              </c:numCache>
            </c:numRef>
          </c:val>
        </c:ser>
        <c:dLbls>
          <c:showLegendKey val="0"/>
          <c:showVal val="0"/>
          <c:showCatName val="0"/>
          <c:showSerName val="0"/>
          <c:showPercent val="0"/>
          <c:showBubbleSize val="0"/>
        </c:dLbls>
        <c:gapWidth val="150"/>
        <c:axId val="52172672"/>
        <c:axId val="521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52172672"/>
        <c:axId val="52174848"/>
      </c:lineChart>
      <c:dateAx>
        <c:axId val="52172672"/>
        <c:scaling>
          <c:orientation val="minMax"/>
        </c:scaling>
        <c:delete val="1"/>
        <c:axPos val="b"/>
        <c:numFmt formatCode="ge" sourceLinked="1"/>
        <c:majorTickMark val="none"/>
        <c:minorTickMark val="none"/>
        <c:tickLblPos val="none"/>
        <c:crossAx val="52174848"/>
        <c:crosses val="autoZero"/>
        <c:auto val="1"/>
        <c:lblOffset val="100"/>
        <c:baseTimeUnit val="years"/>
      </c:dateAx>
      <c:valAx>
        <c:axId val="5217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422.17</c:v>
                </c:pt>
                <c:pt idx="1">
                  <c:v>429.23</c:v>
                </c:pt>
                <c:pt idx="2">
                  <c:v>438.41</c:v>
                </c:pt>
                <c:pt idx="3">
                  <c:v>446.16</c:v>
                </c:pt>
                <c:pt idx="4">
                  <c:v>446.98</c:v>
                </c:pt>
              </c:numCache>
            </c:numRef>
          </c:val>
        </c:ser>
        <c:dLbls>
          <c:showLegendKey val="0"/>
          <c:showVal val="0"/>
          <c:showCatName val="0"/>
          <c:showSerName val="0"/>
          <c:showPercent val="0"/>
          <c:showBubbleSize val="0"/>
        </c:dLbls>
        <c:gapWidth val="150"/>
        <c:axId val="52200960"/>
        <c:axId val="522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52200960"/>
        <c:axId val="52202880"/>
      </c:lineChart>
      <c:dateAx>
        <c:axId val="52200960"/>
        <c:scaling>
          <c:orientation val="minMax"/>
        </c:scaling>
        <c:delete val="1"/>
        <c:axPos val="b"/>
        <c:numFmt formatCode="ge" sourceLinked="1"/>
        <c:majorTickMark val="none"/>
        <c:minorTickMark val="none"/>
        <c:tickLblPos val="none"/>
        <c:crossAx val="52202880"/>
        <c:crosses val="autoZero"/>
        <c:auto val="1"/>
        <c:lblOffset val="100"/>
        <c:baseTimeUnit val="years"/>
      </c:dateAx>
      <c:valAx>
        <c:axId val="5220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2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97.21</c:v>
                </c:pt>
                <c:pt idx="1">
                  <c:v>95.84</c:v>
                </c:pt>
                <c:pt idx="2">
                  <c:v>109.9</c:v>
                </c:pt>
                <c:pt idx="3">
                  <c:v>106.76</c:v>
                </c:pt>
                <c:pt idx="4">
                  <c:v>105.54</c:v>
                </c:pt>
              </c:numCache>
            </c:numRef>
          </c:val>
        </c:ser>
        <c:dLbls>
          <c:showLegendKey val="0"/>
          <c:showVal val="0"/>
          <c:showCatName val="0"/>
          <c:showSerName val="0"/>
          <c:showPercent val="0"/>
          <c:showBubbleSize val="0"/>
        </c:dLbls>
        <c:gapWidth val="150"/>
        <c:axId val="52245632"/>
        <c:axId val="522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52245632"/>
        <c:axId val="52247552"/>
      </c:lineChart>
      <c:dateAx>
        <c:axId val="52245632"/>
        <c:scaling>
          <c:orientation val="minMax"/>
        </c:scaling>
        <c:delete val="1"/>
        <c:axPos val="b"/>
        <c:numFmt formatCode="ge" sourceLinked="1"/>
        <c:majorTickMark val="none"/>
        <c:minorTickMark val="none"/>
        <c:tickLblPos val="none"/>
        <c:crossAx val="52247552"/>
        <c:crosses val="autoZero"/>
        <c:auto val="1"/>
        <c:lblOffset val="100"/>
        <c:baseTimeUnit val="years"/>
      </c:dateAx>
      <c:valAx>
        <c:axId val="522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152.83000000000001</c:v>
                </c:pt>
                <c:pt idx="1">
                  <c:v>155.08000000000001</c:v>
                </c:pt>
                <c:pt idx="2">
                  <c:v>135.19</c:v>
                </c:pt>
                <c:pt idx="3">
                  <c:v>139.4</c:v>
                </c:pt>
                <c:pt idx="4">
                  <c:v>140.96</c:v>
                </c:pt>
              </c:numCache>
            </c:numRef>
          </c:val>
        </c:ser>
        <c:dLbls>
          <c:showLegendKey val="0"/>
          <c:showVal val="0"/>
          <c:showCatName val="0"/>
          <c:showSerName val="0"/>
          <c:showPercent val="0"/>
          <c:showBubbleSize val="0"/>
        </c:dLbls>
        <c:gapWidth val="150"/>
        <c:axId val="52290304"/>
        <c:axId val="522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52290304"/>
        <c:axId val="52292224"/>
      </c:lineChart>
      <c:dateAx>
        <c:axId val="52290304"/>
        <c:scaling>
          <c:orientation val="minMax"/>
        </c:scaling>
        <c:delete val="1"/>
        <c:axPos val="b"/>
        <c:numFmt formatCode="ge" sourceLinked="1"/>
        <c:majorTickMark val="none"/>
        <c:minorTickMark val="none"/>
        <c:tickLblPos val="none"/>
        <c:crossAx val="52292224"/>
        <c:crosses val="autoZero"/>
        <c:auto val="1"/>
        <c:lblOffset val="100"/>
        <c:baseTimeUnit val="years"/>
      </c:dateAx>
      <c:valAx>
        <c:axId val="522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0" zoomScaleNormal="8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埼玉県　行田市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7" t="s">
        <v>119</v>
      </c>
      <c r="AE8" s="87"/>
      <c r="AF8" s="87"/>
      <c r="AG8" s="87"/>
      <c r="AH8" s="87"/>
      <c r="AI8" s="87"/>
      <c r="AJ8" s="87"/>
      <c r="AK8" s="5"/>
      <c r="AL8" s="74">
        <f>データ!$R$6</f>
        <v>82836</v>
      </c>
      <c r="AM8" s="74"/>
      <c r="AN8" s="74"/>
      <c r="AO8" s="74"/>
      <c r="AP8" s="74"/>
      <c r="AQ8" s="74"/>
      <c r="AR8" s="74"/>
      <c r="AS8" s="74"/>
      <c r="AT8" s="70">
        <f>データ!$S$6</f>
        <v>67.489999999999995</v>
      </c>
      <c r="AU8" s="71"/>
      <c r="AV8" s="71"/>
      <c r="AW8" s="71"/>
      <c r="AX8" s="71"/>
      <c r="AY8" s="71"/>
      <c r="AZ8" s="71"/>
      <c r="BA8" s="71"/>
      <c r="BB8" s="73">
        <f>データ!$T$6</f>
        <v>1227.3800000000001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64.81</v>
      </c>
      <c r="J10" s="71"/>
      <c r="K10" s="71"/>
      <c r="L10" s="71"/>
      <c r="M10" s="71"/>
      <c r="N10" s="71"/>
      <c r="O10" s="72"/>
      <c r="P10" s="73">
        <f>データ!$P$6</f>
        <v>96.98</v>
      </c>
      <c r="Q10" s="73"/>
      <c r="R10" s="73"/>
      <c r="S10" s="73"/>
      <c r="T10" s="73"/>
      <c r="U10" s="73"/>
      <c r="V10" s="73"/>
      <c r="W10" s="74">
        <f>データ!$Q$6</f>
        <v>2721</v>
      </c>
      <c r="X10" s="74"/>
      <c r="Y10" s="74"/>
      <c r="Z10" s="74"/>
      <c r="AA10" s="74"/>
      <c r="AB10" s="74"/>
      <c r="AC10" s="74"/>
      <c r="AD10" s="2"/>
      <c r="AE10" s="2"/>
      <c r="AF10" s="2"/>
      <c r="AG10" s="2"/>
      <c r="AH10" s="5"/>
      <c r="AI10" s="5"/>
      <c r="AJ10" s="5"/>
      <c r="AK10" s="5"/>
      <c r="AL10" s="74">
        <f>データ!$U$6</f>
        <v>76339</v>
      </c>
      <c r="AM10" s="74"/>
      <c r="AN10" s="74"/>
      <c r="AO10" s="74"/>
      <c r="AP10" s="74"/>
      <c r="AQ10" s="74"/>
      <c r="AR10" s="74"/>
      <c r="AS10" s="74"/>
      <c r="AT10" s="70">
        <f>データ!$V$6</f>
        <v>61.67</v>
      </c>
      <c r="AU10" s="71"/>
      <c r="AV10" s="71"/>
      <c r="AW10" s="71"/>
      <c r="AX10" s="71"/>
      <c r="AY10" s="71"/>
      <c r="AZ10" s="71"/>
      <c r="BA10" s="71"/>
      <c r="BB10" s="73">
        <f>データ!$W$6</f>
        <v>1237.8599999999999</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118</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112062</v>
      </c>
      <c r="D6" s="34">
        <f t="shared" si="3"/>
        <v>46</v>
      </c>
      <c r="E6" s="34">
        <f t="shared" si="3"/>
        <v>1</v>
      </c>
      <c r="F6" s="34">
        <f t="shared" si="3"/>
        <v>0</v>
      </c>
      <c r="G6" s="34">
        <f t="shared" si="3"/>
        <v>1</v>
      </c>
      <c r="H6" s="34" t="str">
        <f t="shared" si="3"/>
        <v>埼玉県　行田市</v>
      </c>
      <c r="I6" s="34" t="str">
        <f t="shared" si="3"/>
        <v>法適用</v>
      </c>
      <c r="J6" s="34" t="str">
        <f t="shared" si="3"/>
        <v>水道事業</v>
      </c>
      <c r="K6" s="34" t="str">
        <f t="shared" si="3"/>
        <v>末端給水事業</v>
      </c>
      <c r="L6" s="34" t="str">
        <f t="shared" si="3"/>
        <v>A4</v>
      </c>
      <c r="M6" s="34">
        <f t="shared" si="3"/>
        <v>0</v>
      </c>
      <c r="N6" s="35" t="str">
        <f t="shared" si="3"/>
        <v>-</v>
      </c>
      <c r="O6" s="35">
        <f t="shared" si="3"/>
        <v>64.81</v>
      </c>
      <c r="P6" s="35">
        <f t="shared" si="3"/>
        <v>96.98</v>
      </c>
      <c r="Q6" s="35">
        <f t="shared" si="3"/>
        <v>2721</v>
      </c>
      <c r="R6" s="35">
        <f t="shared" si="3"/>
        <v>82836</v>
      </c>
      <c r="S6" s="35">
        <f t="shared" si="3"/>
        <v>67.489999999999995</v>
      </c>
      <c r="T6" s="35">
        <f t="shared" si="3"/>
        <v>1227.3800000000001</v>
      </c>
      <c r="U6" s="35">
        <f t="shared" si="3"/>
        <v>76339</v>
      </c>
      <c r="V6" s="35">
        <f t="shared" si="3"/>
        <v>61.67</v>
      </c>
      <c r="W6" s="35">
        <f t="shared" si="3"/>
        <v>1237.8599999999999</v>
      </c>
      <c r="X6" s="36">
        <f>IF(X7="",NA(),X7)</f>
        <v>100.43</v>
      </c>
      <c r="Y6" s="36">
        <f t="shared" ref="Y6:AG6" si="4">IF(Y7="",NA(),Y7)</f>
        <v>98.88</v>
      </c>
      <c r="Z6" s="36">
        <f t="shared" si="4"/>
        <v>115.12</v>
      </c>
      <c r="AA6" s="36">
        <f t="shared" si="4"/>
        <v>113.32</v>
      </c>
      <c r="AB6" s="36">
        <f t="shared" si="4"/>
        <v>111.66</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6">
        <f t="shared" ref="AJ6:AR6" si="5">IF(AJ7="",NA(),AJ7)</f>
        <v>1.3</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972.35</v>
      </c>
      <c r="AU6" s="36">
        <f t="shared" ref="AU6:BC6" si="6">IF(AU7="",NA(),AU7)</f>
        <v>919.3</v>
      </c>
      <c r="AV6" s="36">
        <f t="shared" si="6"/>
        <v>420.49</v>
      </c>
      <c r="AW6" s="36">
        <f t="shared" si="6"/>
        <v>425.8</v>
      </c>
      <c r="AX6" s="36">
        <f t="shared" si="6"/>
        <v>509.93</v>
      </c>
      <c r="AY6" s="36">
        <f t="shared" si="6"/>
        <v>701</v>
      </c>
      <c r="AZ6" s="36">
        <f t="shared" si="6"/>
        <v>739.59</v>
      </c>
      <c r="BA6" s="36">
        <f t="shared" si="6"/>
        <v>335.95</v>
      </c>
      <c r="BB6" s="36">
        <f t="shared" si="6"/>
        <v>346.59</v>
      </c>
      <c r="BC6" s="36">
        <f t="shared" si="6"/>
        <v>357.82</v>
      </c>
      <c r="BD6" s="35" t="str">
        <f>IF(BD7="","",IF(BD7="-","【-】","【"&amp;SUBSTITUTE(TEXT(BD7,"#,##0.00"),"-","△")&amp;"】"))</f>
        <v>【262.87】</v>
      </c>
      <c r="BE6" s="36">
        <f>IF(BE7="",NA(),BE7)</f>
        <v>422.17</v>
      </c>
      <c r="BF6" s="36">
        <f t="shared" ref="BF6:BN6" si="7">IF(BF7="",NA(),BF7)</f>
        <v>429.23</v>
      </c>
      <c r="BG6" s="36">
        <f t="shared" si="7"/>
        <v>438.41</v>
      </c>
      <c r="BH6" s="36">
        <f t="shared" si="7"/>
        <v>446.16</v>
      </c>
      <c r="BI6" s="36">
        <f t="shared" si="7"/>
        <v>446.98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97.21</v>
      </c>
      <c r="BQ6" s="36">
        <f t="shared" ref="BQ6:BY6" si="8">IF(BQ7="",NA(),BQ7)</f>
        <v>95.84</v>
      </c>
      <c r="BR6" s="36">
        <f t="shared" si="8"/>
        <v>109.9</v>
      </c>
      <c r="BS6" s="36">
        <f t="shared" si="8"/>
        <v>106.76</v>
      </c>
      <c r="BT6" s="36">
        <f t="shared" si="8"/>
        <v>105.54</v>
      </c>
      <c r="BU6" s="36">
        <f t="shared" si="8"/>
        <v>100.27</v>
      </c>
      <c r="BV6" s="36">
        <f t="shared" si="8"/>
        <v>99.46</v>
      </c>
      <c r="BW6" s="36">
        <f t="shared" si="8"/>
        <v>105.21</v>
      </c>
      <c r="BX6" s="36">
        <f t="shared" si="8"/>
        <v>105.71</v>
      </c>
      <c r="BY6" s="36">
        <f t="shared" si="8"/>
        <v>106.01</v>
      </c>
      <c r="BZ6" s="35" t="str">
        <f>IF(BZ7="","",IF(BZ7="-","【-】","【"&amp;SUBSTITUTE(TEXT(BZ7,"#,##0.00"),"-","△")&amp;"】"))</f>
        <v>【105.59】</v>
      </c>
      <c r="CA6" s="36">
        <f>IF(CA7="",NA(),CA7)</f>
        <v>152.83000000000001</v>
      </c>
      <c r="CB6" s="36">
        <f t="shared" ref="CB6:CJ6" si="9">IF(CB7="",NA(),CB7)</f>
        <v>155.08000000000001</v>
      </c>
      <c r="CC6" s="36">
        <f t="shared" si="9"/>
        <v>135.19</v>
      </c>
      <c r="CD6" s="36">
        <f t="shared" si="9"/>
        <v>139.4</v>
      </c>
      <c r="CE6" s="36">
        <f t="shared" si="9"/>
        <v>140.96</v>
      </c>
      <c r="CF6" s="36">
        <f t="shared" si="9"/>
        <v>169.62</v>
      </c>
      <c r="CG6" s="36">
        <f t="shared" si="9"/>
        <v>171.78</v>
      </c>
      <c r="CH6" s="36">
        <f t="shared" si="9"/>
        <v>162.59</v>
      </c>
      <c r="CI6" s="36">
        <f t="shared" si="9"/>
        <v>162.15</v>
      </c>
      <c r="CJ6" s="36">
        <f t="shared" si="9"/>
        <v>162.24</v>
      </c>
      <c r="CK6" s="35" t="str">
        <f>IF(CK7="","",IF(CK7="-","【-】","【"&amp;SUBSTITUTE(TEXT(CK7,"#,##0.00"),"-","△")&amp;"】"))</f>
        <v>【163.27】</v>
      </c>
      <c r="CL6" s="36">
        <f>IF(CL7="",NA(),CL7)</f>
        <v>54.8</v>
      </c>
      <c r="CM6" s="36">
        <f t="shared" ref="CM6:CU6" si="10">IF(CM7="",NA(),CM7)</f>
        <v>53.76</v>
      </c>
      <c r="CN6" s="36">
        <f t="shared" si="10"/>
        <v>53.03</v>
      </c>
      <c r="CO6" s="36">
        <f t="shared" si="10"/>
        <v>52.75</v>
      </c>
      <c r="CP6" s="36">
        <f t="shared" si="10"/>
        <v>51.5</v>
      </c>
      <c r="CQ6" s="36">
        <f t="shared" si="10"/>
        <v>59.88</v>
      </c>
      <c r="CR6" s="36">
        <f t="shared" si="10"/>
        <v>59.68</v>
      </c>
      <c r="CS6" s="36">
        <f t="shared" si="10"/>
        <v>59.17</v>
      </c>
      <c r="CT6" s="36">
        <f t="shared" si="10"/>
        <v>59.34</v>
      </c>
      <c r="CU6" s="36">
        <f t="shared" si="10"/>
        <v>59.11</v>
      </c>
      <c r="CV6" s="35" t="str">
        <f>IF(CV7="","",IF(CV7="-","【-】","【"&amp;SUBSTITUTE(TEXT(CV7,"#,##0.00"),"-","△")&amp;"】"))</f>
        <v>【59.94】</v>
      </c>
      <c r="CW6" s="36">
        <f>IF(CW7="",NA(),CW7)</f>
        <v>90.11</v>
      </c>
      <c r="CX6" s="36">
        <f t="shared" ref="CX6:DF6" si="11">IF(CX7="",NA(),CX7)</f>
        <v>90.51</v>
      </c>
      <c r="CY6" s="36">
        <f t="shared" si="11"/>
        <v>90.67</v>
      </c>
      <c r="CZ6" s="36">
        <f t="shared" si="11"/>
        <v>89.77</v>
      </c>
      <c r="DA6" s="36">
        <f t="shared" si="11"/>
        <v>90.66</v>
      </c>
      <c r="DB6" s="36">
        <f t="shared" si="11"/>
        <v>87.65</v>
      </c>
      <c r="DC6" s="36">
        <f t="shared" si="11"/>
        <v>87.63</v>
      </c>
      <c r="DD6" s="36">
        <f t="shared" si="11"/>
        <v>87.6</v>
      </c>
      <c r="DE6" s="36">
        <f t="shared" si="11"/>
        <v>87.74</v>
      </c>
      <c r="DF6" s="36">
        <f t="shared" si="11"/>
        <v>87.91</v>
      </c>
      <c r="DG6" s="35" t="str">
        <f>IF(DG7="","",IF(DG7="-","【-】","【"&amp;SUBSTITUTE(TEXT(DG7,"#,##0.00"),"-","△")&amp;"】"))</f>
        <v>【90.22】</v>
      </c>
      <c r="DH6" s="36">
        <f>IF(DH7="",NA(),DH7)</f>
        <v>39.770000000000003</v>
      </c>
      <c r="DI6" s="36">
        <f t="shared" ref="DI6:DQ6" si="12">IF(DI7="",NA(),DI7)</f>
        <v>41.2</v>
      </c>
      <c r="DJ6" s="36">
        <f t="shared" si="12"/>
        <v>44.47</v>
      </c>
      <c r="DK6" s="36">
        <f t="shared" si="12"/>
        <v>45.8</v>
      </c>
      <c r="DL6" s="36">
        <f t="shared" si="12"/>
        <v>47.36</v>
      </c>
      <c r="DM6" s="36">
        <f t="shared" si="12"/>
        <v>38.69</v>
      </c>
      <c r="DN6" s="36">
        <f t="shared" si="12"/>
        <v>39.65</v>
      </c>
      <c r="DO6" s="36">
        <f t="shared" si="12"/>
        <v>45.25</v>
      </c>
      <c r="DP6" s="36">
        <f t="shared" si="12"/>
        <v>46.27</v>
      </c>
      <c r="DQ6" s="36">
        <f t="shared" si="12"/>
        <v>46.88</v>
      </c>
      <c r="DR6" s="35" t="str">
        <f>IF(DR7="","",IF(DR7="-","【-】","【"&amp;SUBSTITUTE(TEXT(DR7,"#,##0.00"),"-","△")&amp;"】"))</f>
        <v>【47.91】</v>
      </c>
      <c r="DS6" s="36">
        <f>IF(DS7="",NA(),DS7)</f>
        <v>1.35</v>
      </c>
      <c r="DT6" s="36">
        <f t="shared" ref="DT6:EB6" si="13">IF(DT7="",NA(),DT7)</f>
        <v>1.53</v>
      </c>
      <c r="DU6" s="36">
        <f t="shared" si="13"/>
        <v>1.48</v>
      </c>
      <c r="DV6" s="36">
        <f t="shared" si="13"/>
        <v>1.31</v>
      </c>
      <c r="DW6" s="36">
        <f t="shared" si="13"/>
        <v>1.17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1.24</v>
      </c>
      <c r="EE6" s="36">
        <f t="shared" ref="EE6:EM6" si="14">IF(EE7="",NA(),EE7)</f>
        <v>1.44</v>
      </c>
      <c r="EF6" s="36">
        <f t="shared" si="14"/>
        <v>1.22</v>
      </c>
      <c r="EG6" s="36">
        <f t="shared" si="14"/>
        <v>1.18</v>
      </c>
      <c r="EH6" s="36">
        <f t="shared" si="14"/>
        <v>0.51</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112062</v>
      </c>
      <c r="D7" s="38">
        <v>46</v>
      </c>
      <c r="E7" s="38">
        <v>1</v>
      </c>
      <c r="F7" s="38">
        <v>0</v>
      </c>
      <c r="G7" s="38">
        <v>1</v>
      </c>
      <c r="H7" s="38" t="s">
        <v>105</v>
      </c>
      <c r="I7" s="38" t="s">
        <v>106</v>
      </c>
      <c r="J7" s="38" t="s">
        <v>107</v>
      </c>
      <c r="K7" s="38" t="s">
        <v>108</v>
      </c>
      <c r="L7" s="38" t="s">
        <v>109</v>
      </c>
      <c r="M7" s="38"/>
      <c r="N7" s="39" t="s">
        <v>110</v>
      </c>
      <c r="O7" s="39">
        <v>64.81</v>
      </c>
      <c r="P7" s="39">
        <v>96.98</v>
      </c>
      <c r="Q7" s="39">
        <v>2721</v>
      </c>
      <c r="R7" s="39">
        <v>82836</v>
      </c>
      <c r="S7" s="39">
        <v>67.489999999999995</v>
      </c>
      <c r="T7" s="39">
        <v>1227.3800000000001</v>
      </c>
      <c r="U7" s="39">
        <v>76339</v>
      </c>
      <c r="V7" s="39">
        <v>61.67</v>
      </c>
      <c r="W7" s="39">
        <v>1237.8599999999999</v>
      </c>
      <c r="X7" s="39">
        <v>100.43</v>
      </c>
      <c r="Y7" s="39">
        <v>98.88</v>
      </c>
      <c r="Z7" s="39">
        <v>115.12</v>
      </c>
      <c r="AA7" s="39">
        <v>113.32</v>
      </c>
      <c r="AB7" s="39">
        <v>111.66</v>
      </c>
      <c r="AC7" s="39">
        <v>108.24</v>
      </c>
      <c r="AD7" s="39">
        <v>107.8</v>
      </c>
      <c r="AE7" s="39">
        <v>111.96</v>
      </c>
      <c r="AF7" s="39">
        <v>112.69</v>
      </c>
      <c r="AG7" s="39">
        <v>113.16</v>
      </c>
      <c r="AH7" s="39">
        <v>114.35</v>
      </c>
      <c r="AI7" s="39">
        <v>0</v>
      </c>
      <c r="AJ7" s="39">
        <v>1.3</v>
      </c>
      <c r="AK7" s="39">
        <v>0</v>
      </c>
      <c r="AL7" s="39">
        <v>0</v>
      </c>
      <c r="AM7" s="39">
        <v>0</v>
      </c>
      <c r="AN7" s="39">
        <v>4.46</v>
      </c>
      <c r="AO7" s="39">
        <v>4.3899999999999997</v>
      </c>
      <c r="AP7" s="39">
        <v>0.41</v>
      </c>
      <c r="AQ7" s="39">
        <v>0.54</v>
      </c>
      <c r="AR7" s="39">
        <v>0.68</v>
      </c>
      <c r="AS7" s="39">
        <v>0.79</v>
      </c>
      <c r="AT7" s="39">
        <v>972.35</v>
      </c>
      <c r="AU7" s="39">
        <v>919.3</v>
      </c>
      <c r="AV7" s="39">
        <v>420.49</v>
      </c>
      <c r="AW7" s="39">
        <v>425.8</v>
      </c>
      <c r="AX7" s="39">
        <v>509.93</v>
      </c>
      <c r="AY7" s="39">
        <v>701</v>
      </c>
      <c r="AZ7" s="39">
        <v>739.59</v>
      </c>
      <c r="BA7" s="39">
        <v>335.95</v>
      </c>
      <c r="BB7" s="39">
        <v>346.59</v>
      </c>
      <c r="BC7" s="39">
        <v>357.82</v>
      </c>
      <c r="BD7" s="39">
        <v>262.87</v>
      </c>
      <c r="BE7" s="39">
        <v>422.17</v>
      </c>
      <c r="BF7" s="39">
        <v>429.23</v>
      </c>
      <c r="BG7" s="39">
        <v>438.41</v>
      </c>
      <c r="BH7" s="39">
        <v>446.16</v>
      </c>
      <c r="BI7" s="39">
        <v>446.98</v>
      </c>
      <c r="BJ7" s="39">
        <v>330.99</v>
      </c>
      <c r="BK7" s="39">
        <v>324.08999999999997</v>
      </c>
      <c r="BL7" s="39">
        <v>319.82</v>
      </c>
      <c r="BM7" s="39">
        <v>312.02999999999997</v>
      </c>
      <c r="BN7" s="39">
        <v>307.45999999999998</v>
      </c>
      <c r="BO7" s="39">
        <v>270.87</v>
      </c>
      <c r="BP7" s="39">
        <v>97.21</v>
      </c>
      <c r="BQ7" s="39">
        <v>95.84</v>
      </c>
      <c r="BR7" s="39">
        <v>109.9</v>
      </c>
      <c r="BS7" s="39">
        <v>106.76</v>
      </c>
      <c r="BT7" s="39">
        <v>105.54</v>
      </c>
      <c r="BU7" s="39">
        <v>100.27</v>
      </c>
      <c r="BV7" s="39">
        <v>99.46</v>
      </c>
      <c r="BW7" s="39">
        <v>105.21</v>
      </c>
      <c r="BX7" s="39">
        <v>105.71</v>
      </c>
      <c r="BY7" s="39">
        <v>106.01</v>
      </c>
      <c r="BZ7" s="39">
        <v>105.59</v>
      </c>
      <c r="CA7" s="39">
        <v>152.83000000000001</v>
      </c>
      <c r="CB7" s="39">
        <v>155.08000000000001</v>
      </c>
      <c r="CC7" s="39">
        <v>135.19</v>
      </c>
      <c r="CD7" s="39">
        <v>139.4</v>
      </c>
      <c r="CE7" s="39">
        <v>140.96</v>
      </c>
      <c r="CF7" s="39">
        <v>169.62</v>
      </c>
      <c r="CG7" s="39">
        <v>171.78</v>
      </c>
      <c r="CH7" s="39">
        <v>162.59</v>
      </c>
      <c r="CI7" s="39">
        <v>162.15</v>
      </c>
      <c r="CJ7" s="39">
        <v>162.24</v>
      </c>
      <c r="CK7" s="39">
        <v>163.27000000000001</v>
      </c>
      <c r="CL7" s="39">
        <v>54.8</v>
      </c>
      <c r="CM7" s="39">
        <v>53.76</v>
      </c>
      <c r="CN7" s="39">
        <v>53.03</v>
      </c>
      <c r="CO7" s="39">
        <v>52.75</v>
      </c>
      <c r="CP7" s="39">
        <v>51.5</v>
      </c>
      <c r="CQ7" s="39">
        <v>59.88</v>
      </c>
      <c r="CR7" s="39">
        <v>59.68</v>
      </c>
      <c r="CS7" s="39">
        <v>59.17</v>
      </c>
      <c r="CT7" s="39">
        <v>59.34</v>
      </c>
      <c r="CU7" s="39">
        <v>59.11</v>
      </c>
      <c r="CV7" s="39">
        <v>59.94</v>
      </c>
      <c r="CW7" s="39">
        <v>90.11</v>
      </c>
      <c r="CX7" s="39">
        <v>90.51</v>
      </c>
      <c r="CY7" s="39">
        <v>90.67</v>
      </c>
      <c r="CZ7" s="39">
        <v>89.77</v>
      </c>
      <c r="DA7" s="39">
        <v>90.66</v>
      </c>
      <c r="DB7" s="39">
        <v>87.65</v>
      </c>
      <c r="DC7" s="39">
        <v>87.63</v>
      </c>
      <c r="DD7" s="39">
        <v>87.6</v>
      </c>
      <c r="DE7" s="39">
        <v>87.74</v>
      </c>
      <c r="DF7" s="39">
        <v>87.91</v>
      </c>
      <c r="DG7" s="39">
        <v>90.22</v>
      </c>
      <c r="DH7" s="39">
        <v>39.770000000000003</v>
      </c>
      <c r="DI7" s="39">
        <v>41.2</v>
      </c>
      <c r="DJ7" s="39">
        <v>44.47</v>
      </c>
      <c r="DK7" s="39">
        <v>45.8</v>
      </c>
      <c r="DL7" s="39">
        <v>47.36</v>
      </c>
      <c r="DM7" s="39">
        <v>38.69</v>
      </c>
      <c r="DN7" s="39">
        <v>39.65</v>
      </c>
      <c r="DO7" s="39">
        <v>45.25</v>
      </c>
      <c r="DP7" s="39">
        <v>46.27</v>
      </c>
      <c r="DQ7" s="39">
        <v>46.88</v>
      </c>
      <c r="DR7" s="39">
        <v>47.91</v>
      </c>
      <c r="DS7" s="39">
        <v>1.35</v>
      </c>
      <c r="DT7" s="39">
        <v>1.53</v>
      </c>
      <c r="DU7" s="39">
        <v>1.48</v>
      </c>
      <c r="DV7" s="39">
        <v>1.31</v>
      </c>
      <c r="DW7" s="39">
        <v>1.17</v>
      </c>
      <c r="DX7" s="39">
        <v>8.4</v>
      </c>
      <c r="DY7" s="39">
        <v>9.7100000000000009</v>
      </c>
      <c r="DZ7" s="39">
        <v>10.71</v>
      </c>
      <c r="EA7" s="39">
        <v>10.93</v>
      </c>
      <c r="EB7" s="39">
        <v>13.39</v>
      </c>
      <c r="EC7" s="39">
        <v>15</v>
      </c>
      <c r="ED7" s="39">
        <v>1.24</v>
      </c>
      <c r="EE7" s="39">
        <v>1.44</v>
      </c>
      <c r="EF7" s="39">
        <v>1.22</v>
      </c>
      <c r="EG7" s="39">
        <v>1.18</v>
      </c>
      <c r="EH7" s="39">
        <v>0.51</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行田市</cp:lastModifiedBy>
  <cp:lastPrinted>2018-02-01T05:35:18Z</cp:lastPrinted>
  <dcterms:created xsi:type="dcterms:W3CDTF">2017-12-25T01:24:46Z</dcterms:created>
  <dcterms:modified xsi:type="dcterms:W3CDTF">2018-02-01T06:17:55Z</dcterms:modified>
</cp:coreProperties>
</file>