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AT8" i="4"/>
  <c r="W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<sst xmlns="http://schemas.openxmlformats.org/spreadsheetml/2006/main" count="232" uniqueCount="120">
  <si>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</si>
  <si>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</si>
  <si>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</si>
  <si>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</si>
  <si>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</si>
  <si>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</si>
  <si>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</si>
  <si>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</si>
  <si>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</si>
  <si>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</si>
  <si>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</si>
  <si>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</si>
  <si>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</si>
  <si>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</si>
  <si>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</si>
  <si>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</si>
  <si>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</si>
  <si>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</si>
  <si>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</si>
  <si>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</si>
  <si>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</si>
  <si>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</si>
  <si>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</si>
  <si>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</si>
  <si>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</si>
  <si>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</si>
  <si>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</si>
  <si>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</si>
  <si>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</si>
  <si>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</si>
  <si>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</si>
  <si>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</si>
  <si>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</si>
  <si>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</si>
  <si>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</si>
  <si>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</si>
  <si>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</si>
  <si>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</si>
  <si>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</si>
  <si>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</si>
  <si>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</si>
  <si>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</si>
  <si>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</si>
  <si>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</si>
  <si>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</si>
  <si>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</si>
  <si>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</si>
  <si>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</si>
  <si>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</si>
  <si>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</si>
  <si>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</si>
  <si>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</si>
  <si>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</si>
  <si>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</si>
  <si>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</si>
  <si>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</si>
  <si>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</si>
  <si>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</si>
  <si>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</si>
  <si>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</si>
  <si>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</si>
  <si>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</si>
  <si>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</si>
  <si>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</si>
  <si>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</si>
  <si>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</si>
  <si>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</si>
  <si>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</si>
  <si>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</si>
  <si>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</si>
  <si>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</si>
  <si>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</si>
  <si>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</si>
  <si>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</si>
  <si>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</si>
  <si>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</si>
  <si>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</si>
  <si>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</si>
  <si>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</si>
  <si>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</si>
  <si>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</si>
  <si>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</si>
  <si>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</si>
  <si>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</si>
  <si>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</si>
  <si>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</si>
  <si>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</si>
  <si>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</si>
  <si>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</si>
  <si>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</si>
  <si>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</si>
  <si>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</si>
  <si>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</si>
  <si>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</si>
  <si>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</si>
  <si>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</si>
  <si>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</si>
  <si>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</si>
  <si>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</si>
  <si>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</si>
  <si>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</si>
  <si>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</si>
  <si>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</si>
  <si>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</si>
  <si>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</si>
  <si>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川口市</t>
  </si>
  <si>
    <t>法適用</t>
  </si>
  <si>
    <t>水道事業</t>
  </si>
  <si>
    <t>末端給水事業</t>
  </si>
  <si>
    <t>A1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</si>
  <si>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</si>
  <si>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</si>
  <si>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</si>
  <si>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</si>
  <si>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</si>
  <si>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</si>
  <si>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</si>
  <si>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①有形固定資産減価償却率は、類似団体平均値を下回っていますが、緩やかに増加傾向を示しています。これは、有形固定資産の取得価格が年々増加しているためです。
②管路経年化率は、年々上昇していますが、本市の管路の設置は昭和50年代以降に集中し、現時点で法定耐用年数40年を超えた管路が少ないことから、類似団体平均値を下回る水準となっています。
③管路更新率は、類似団体と同程度の水準にあります。管路更新にあたっては、経過年数や管種、漏水事故の発生状況などを勘案し、優先順位を見極めながら計画的に実施しています。</t>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2" eb="24">
      <t>シタマワ</t>
    </rPh>
    <rPh sb="31" eb="32">
      <t>ユル</t>
    </rPh>
    <rPh sb="35" eb="37">
      <t>ゾウカ</t>
    </rPh>
    <rPh sb="37" eb="39">
      <t>ケイコウ</t>
    </rPh>
    <rPh sb="40" eb="41">
      <t>シメ</t>
    </rPh>
    <rPh sb="51" eb="53">
      <t>ユウケイ</t>
    </rPh>
    <rPh sb="53" eb="55">
      <t>コテイ</t>
    </rPh>
    <rPh sb="55" eb="57">
      <t>シサン</t>
    </rPh>
    <rPh sb="58" eb="60">
      <t>シュトク</t>
    </rPh>
    <rPh sb="60" eb="62">
      <t>カカク</t>
    </rPh>
    <rPh sb="63" eb="65">
      <t>ネンネン</t>
    </rPh>
    <rPh sb="65" eb="67">
      <t>ゾウカ</t>
    </rPh>
    <rPh sb="78" eb="80">
      <t>カンロ</t>
    </rPh>
    <rPh sb="80" eb="83">
      <t>ケイネンカ</t>
    </rPh>
    <rPh sb="83" eb="84">
      <t>リツ</t>
    </rPh>
    <rPh sb="86" eb="88">
      <t>ネンネン</t>
    </rPh>
    <rPh sb="88" eb="90">
      <t>ジョウショウ</t>
    </rPh>
    <rPh sb="97" eb="98">
      <t>ホン</t>
    </rPh>
    <rPh sb="98" eb="99">
      <t>シ</t>
    </rPh>
    <rPh sb="100" eb="102">
      <t>カンロ</t>
    </rPh>
    <rPh sb="103" eb="105">
      <t>セッチ</t>
    </rPh>
    <rPh sb="106" eb="108">
      <t>ショウワ</t>
    </rPh>
    <rPh sb="110" eb="112">
      <t>ネンダイ</t>
    </rPh>
    <rPh sb="112" eb="114">
      <t>イコウ</t>
    </rPh>
    <rPh sb="115" eb="117">
      <t>シュウチュウ</t>
    </rPh>
    <rPh sb="119" eb="122">
      <t>ゲンジテン</t>
    </rPh>
    <rPh sb="123" eb="125">
      <t>ホウテイ</t>
    </rPh>
    <rPh sb="125" eb="127">
      <t>タイヨウ</t>
    </rPh>
    <rPh sb="127" eb="129">
      <t>ネンスウ</t>
    </rPh>
    <rPh sb="131" eb="132">
      <t>ネン</t>
    </rPh>
    <rPh sb="133" eb="134">
      <t>コ</t>
    </rPh>
    <rPh sb="136" eb="138">
      <t>カンロ</t>
    </rPh>
    <rPh sb="139" eb="140">
      <t>スク</t>
    </rPh>
    <rPh sb="147" eb="149">
      <t>ルイジ</t>
    </rPh>
    <rPh sb="149" eb="151">
      <t>ダンタイ</t>
    </rPh>
    <rPh sb="151" eb="154">
      <t>ヘイキンチ</t>
    </rPh>
    <rPh sb="155" eb="157">
      <t>シタマワ</t>
    </rPh>
    <rPh sb="158" eb="160">
      <t>スイジュン</t>
    </rPh>
    <rPh sb="170" eb="172">
      <t>カンロ</t>
    </rPh>
    <rPh sb="172" eb="174">
      <t>コウシン</t>
    </rPh>
    <rPh sb="174" eb="175">
      <t>リツ</t>
    </rPh>
    <rPh sb="177" eb="179">
      <t>ルイジ</t>
    </rPh>
    <rPh sb="179" eb="181">
      <t>ダンタイ</t>
    </rPh>
    <rPh sb="182" eb="185">
      <t>ドウテイド</t>
    </rPh>
    <rPh sb="186" eb="188">
      <t>スイジュン</t>
    </rPh>
    <rPh sb="194" eb="196">
      <t>カンロ</t>
    </rPh>
    <rPh sb="196" eb="198">
      <t>コウシン</t>
    </rPh>
    <rPh sb="205" eb="207">
      <t>ケイカ</t>
    </rPh>
    <rPh sb="207" eb="209">
      <t>ネンスウ</t>
    </rPh>
    <rPh sb="210" eb="211">
      <t>カン</t>
    </rPh>
    <rPh sb="215" eb="217">
      <t>ジコ</t>
    </rPh>
    <phoneticPr fontId="4"/>
  </si>
  <si>
    <t>①経常収支比率は、平成26年度から類似団体平均値を下回っていますが、毎年100％を超える水準で推移していることから、概ね安定的な経営状況といえます。
③流動比率は、期間を通して高い水準であり、類似団体平均値を上回っています。公営企業会計制度の見直しにより、一定の企業債残高が流動負債に分類されたことから、平成26年度は大きく減少しましたが、それ以降は同水準で推移しています。
④企業債残高対給水収益比率は、期間中減少傾向にありましたが、平成28年度は増加となっています。これは、給水収益がほぼ横ばいで推移しているものの、企業債を増額したことによるものです。
⑤料金回収率は、平成28年度は99.5％と100％を下回っています。近年は、ほぼ100％で推移しているものの、類似団体平均値を下回る水準となっており、適切な料金収入の確保が必要です。
⑥給水原価は、平成26年度以降増加傾向にあります。これは、施設更新に伴う減価償却費が増加しているためです。給水原価は類似団体平均値より高い水準にあります。
⑦施設利用率は、配水量の減少により、緩やかに下降傾向を示しています。類似団体平均値も下回っており、施設の統廃合及びダウンサイジングによる適正な施設更新が必要です。
⑧有収率は、類似団体平均値を下回っていますが、漏水対策の強化により、緩やかに上昇傾向を示しています。</t>
    <rPh sb="1" eb="3">
      <t>ケイジョウ</t>
    </rPh>
    <rPh sb="3" eb="5">
      <t>シュウシ</t>
    </rPh>
    <rPh sb="5" eb="7">
      <t>ヒリツ</t>
    </rPh>
    <rPh sb="9" eb="11">
      <t>ヘイセイ</t>
    </rPh>
    <rPh sb="13" eb="15">
      <t>ネンド</t>
    </rPh>
    <rPh sb="17" eb="19">
      <t>ルイジ</t>
    </rPh>
    <rPh sb="19" eb="21">
      <t>ダンタイ</t>
    </rPh>
    <rPh sb="21" eb="24">
      <t>ヘイキンチ</t>
    </rPh>
    <rPh sb="25" eb="27">
      <t>シタマワ</t>
    </rPh>
    <rPh sb="34" eb="36">
      <t>マイネン</t>
    </rPh>
    <rPh sb="41" eb="42">
      <t>コ</t>
    </rPh>
    <rPh sb="44" eb="46">
      <t>スイジュン</t>
    </rPh>
    <rPh sb="47" eb="49">
      <t>スイイ</t>
    </rPh>
    <rPh sb="58" eb="59">
      <t>オオム</t>
    </rPh>
    <rPh sb="60" eb="63">
      <t>アンテイテキ</t>
    </rPh>
    <rPh sb="64" eb="66">
      <t>ケイエイ</t>
    </rPh>
    <rPh sb="66" eb="68">
      <t>ジョウキョウ</t>
    </rPh>
    <rPh sb="76" eb="78">
      <t>リュウドウ</t>
    </rPh>
    <rPh sb="78" eb="80">
      <t>ヒリツ</t>
    </rPh>
    <rPh sb="82" eb="84">
      <t>キカン</t>
    </rPh>
    <rPh sb="85" eb="86">
      <t>トオ</t>
    </rPh>
    <rPh sb="88" eb="89">
      <t>タカ</t>
    </rPh>
    <rPh sb="90" eb="92">
      <t>スイジュン</t>
    </rPh>
    <rPh sb="96" eb="98">
      <t>ルイジ</t>
    </rPh>
    <rPh sb="98" eb="100">
      <t>ダンタイ</t>
    </rPh>
    <rPh sb="100" eb="103">
      <t>ヘイキンチ</t>
    </rPh>
    <rPh sb="104" eb="106">
      <t>ウワマワ</t>
    </rPh>
    <rPh sb="112" eb="114">
      <t>コウエイ</t>
    </rPh>
    <rPh sb="114" eb="116">
      <t>キギョウ</t>
    </rPh>
    <rPh sb="116" eb="118">
      <t>カイケイ</t>
    </rPh>
    <rPh sb="118" eb="120">
      <t>セイド</t>
    </rPh>
    <rPh sb="121" eb="123">
      <t>ミナオ</t>
    </rPh>
    <rPh sb="128" eb="130">
      <t>イッテイ</t>
    </rPh>
    <rPh sb="131" eb="133">
      <t>キギョウ</t>
    </rPh>
    <rPh sb="133" eb="134">
      <t>サイ</t>
    </rPh>
    <rPh sb="134" eb="136">
      <t>ザンダカ</t>
    </rPh>
    <rPh sb="137" eb="139">
      <t>リュウドウ</t>
    </rPh>
    <rPh sb="139" eb="141">
      <t>フサイ</t>
    </rPh>
    <rPh sb="142" eb="144">
      <t>ブンルイ</t>
    </rPh>
    <rPh sb="152" eb="154">
      <t>ヘイセイ</t>
    </rPh>
    <rPh sb="156" eb="158">
      <t>ネンド</t>
    </rPh>
    <rPh sb="159" eb="160">
      <t>オオ</t>
    </rPh>
    <rPh sb="162" eb="164">
      <t>ゲンショウ</t>
    </rPh>
    <rPh sb="172" eb="174">
      <t>イコウ</t>
    </rPh>
    <rPh sb="175" eb="178">
      <t>ドウスイジュン</t>
    </rPh>
    <rPh sb="179" eb="181">
      <t>スイイ</t>
    </rPh>
    <rPh sb="189" eb="191">
      <t>キギョウ</t>
    </rPh>
    <rPh sb="191" eb="192">
      <t>サイ</t>
    </rPh>
    <rPh sb="192" eb="194">
      <t>ザンダカ</t>
    </rPh>
    <rPh sb="194" eb="195">
      <t>タイ</t>
    </rPh>
    <rPh sb="195" eb="197">
      <t>キュウスイ</t>
    </rPh>
    <rPh sb="197" eb="199">
      <t>シュウエキ</t>
    </rPh>
    <rPh sb="199" eb="201">
      <t>ヒリツ</t>
    </rPh>
    <rPh sb="203" eb="206">
      <t>キカンチュウ</t>
    </rPh>
    <rPh sb="206" eb="208">
      <t>ゲンショウ</t>
    </rPh>
    <rPh sb="208" eb="210">
      <t>ケイコウ</t>
    </rPh>
    <rPh sb="218" eb="220">
      <t>ヘイセイ</t>
    </rPh>
    <rPh sb="222" eb="224">
      <t>ネンド</t>
    </rPh>
    <rPh sb="225" eb="227">
      <t>ゾウカ</t>
    </rPh>
    <rPh sb="239" eb="241">
      <t>キュウスイ</t>
    </rPh>
    <rPh sb="241" eb="243">
      <t>シュウエキ</t>
    </rPh>
    <rPh sb="246" eb="247">
      <t>ヨコ</t>
    </rPh>
    <rPh sb="250" eb="252">
      <t>スイイ</t>
    </rPh>
    <rPh sb="260" eb="262">
      <t>キギョウ</t>
    </rPh>
    <rPh sb="262" eb="263">
      <t>サイ</t>
    </rPh>
    <rPh sb="264" eb="266">
      <t>ゾウガク</t>
    </rPh>
    <rPh sb="280" eb="282">
      <t>リョウキン</t>
    </rPh>
    <rPh sb="282" eb="284">
      <t>カイシュウ</t>
    </rPh>
    <rPh sb="284" eb="285">
      <t>リツ</t>
    </rPh>
    <rPh sb="287" eb="289">
      <t>ヘイセイ</t>
    </rPh>
    <rPh sb="291" eb="293">
      <t>ネンド</t>
    </rPh>
    <rPh sb="305" eb="307">
      <t>シタマワ</t>
    </rPh>
    <rPh sb="313" eb="315">
      <t>キンネン</t>
    </rPh>
    <rPh sb="324" eb="326">
      <t>スイイ</t>
    </rPh>
    <rPh sb="334" eb="336">
      <t>ルイジ</t>
    </rPh>
    <rPh sb="336" eb="338">
      <t>ダンタイ</t>
    </rPh>
    <rPh sb="338" eb="341">
      <t>ヘイキンチ</t>
    </rPh>
    <rPh sb="342" eb="344">
      <t>シタマワ</t>
    </rPh>
    <rPh sb="345" eb="347">
      <t>スイジュン</t>
    </rPh>
    <rPh sb="354" eb="356">
      <t>テキセツ</t>
    </rPh>
    <rPh sb="357" eb="359">
      <t>リョウキン</t>
    </rPh>
    <rPh sb="359" eb="361">
      <t>シュウニュウ</t>
    </rPh>
    <rPh sb="362" eb="364">
      <t>カクホ</t>
    </rPh>
    <rPh sb="365" eb="367">
      <t>ヒツヨウ</t>
    </rPh>
    <rPh sb="372" eb="374">
      <t>キュウスイ</t>
    </rPh>
    <rPh sb="374" eb="376">
      <t>ゲンカ</t>
    </rPh>
    <rPh sb="378" eb="380">
      <t>ヘイセイ</t>
    </rPh>
    <rPh sb="382" eb="384">
      <t>ネンド</t>
    </rPh>
    <rPh sb="384" eb="386">
      <t>イコウ</t>
    </rPh>
    <rPh sb="386" eb="388">
      <t>ゾウカ</t>
    </rPh>
    <rPh sb="388" eb="390">
      <t>ケイコウ</t>
    </rPh>
    <rPh sb="400" eb="402">
      <t>シセツ</t>
    </rPh>
    <rPh sb="402" eb="404">
      <t>コウシン</t>
    </rPh>
    <rPh sb="405" eb="406">
      <t>トモナ</t>
    </rPh>
    <rPh sb="407" eb="409">
      <t>ゲンカ</t>
    </rPh>
    <rPh sb="409" eb="411">
      <t>ショウキャク</t>
    </rPh>
    <rPh sb="411" eb="412">
      <t>ヒ</t>
    </rPh>
    <rPh sb="413" eb="415">
      <t>ゾウカ</t>
    </rPh>
    <rPh sb="424" eb="426">
      <t>キュウスイ</t>
    </rPh>
    <rPh sb="426" eb="428">
      <t>ゲンカ</t>
    </rPh>
    <rPh sb="429" eb="431">
      <t>ルイジ</t>
    </rPh>
    <rPh sb="431" eb="433">
      <t>ダンタイ</t>
    </rPh>
    <rPh sb="433" eb="436">
      <t>ヘイキンチ</t>
    </rPh>
    <rPh sb="438" eb="439">
      <t>タカ</t>
    </rPh>
    <rPh sb="440" eb="442">
      <t>スイジュン</t>
    </rPh>
    <rPh sb="450" eb="452">
      <t>シセツ</t>
    </rPh>
    <rPh sb="452" eb="455">
      <t>リヨウリツ</t>
    </rPh>
    <rPh sb="457" eb="459">
      <t>ハイスイ</t>
    </rPh>
    <rPh sb="459" eb="460">
      <t>リョウ</t>
    </rPh>
    <rPh sb="461" eb="463">
      <t>ゲンショウ</t>
    </rPh>
    <rPh sb="467" eb="468">
      <t>ユル</t>
    </rPh>
    <rPh sb="471" eb="473">
      <t>カコウ</t>
    </rPh>
    <rPh sb="473" eb="475">
      <t>ケイコウ</t>
    </rPh>
    <rPh sb="476" eb="477">
      <t>シメ</t>
    </rPh>
    <rPh sb="483" eb="485">
      <t>ルイジ</t>
    </rPh>
    <rPh sb="485" eb="487">
      <t>ダンタイ</t>
    </rPh>
    <rPh sb="487" eb="490">
      <t>ヘイキンチ</t>
    </rPh>
    <rPh sb="491" eb="493">
      <t>シタマワ</t>
    </rPh>
    <rPh sb="498" eb="500">
      <t>シセツ</t>
    </rPh>
    <rPh sb="501" eb="504">
      <t>トウハイゴウ</t>
    </rPh>
    <rPh sb="504" eb="505">
      <t>オヨ</t>
    </rPh>
    <rPh sb="517" eb="519">
      <t>テキセイ</t>
    </rPh>
    <rPh sb="520" eb="522">
      <t>シセツ</t>
    </rPh>
    <rPh sb="522" eb="524">
      <t>コウシン</t>
    </rPh>
    <rPh sb="525" eb="527">
      <t>ヒツヨウ</t>
    </rPh>
    <rPh sb="532" eb="533">
      <t>ユウ</t>
    </rPh>
    <rPh sb="533" eb="534">
      <t>シュウ</t>
    </rPh>
    <rPh sb="534" eb="535">
      <t>リツ</t>
    </rPh>
    <rPh sb="537" eb="539">
      <t>ルイジ</t>
    </rPh>
    <rPh sb="539" eb="541">
      <t>ダンタイ</t>
    </rPh>
    <rPh sb="541" eb="544">
      <t>ヘイキンチ</t>
    </rPh>
    <rPh sb="545" eb="547">
      <t>シタマワ</t>
    </rPh>
    <rPh sb="554" eb="556">
      <t>ロウスイ</t>
    </rPh>
    <rPh sb="556" eb="558">
      <t>タイサク</t>
    </rPh>
    <rPh sb="559" eb="561">
      <t>キョウカ</t>
    </rPh>
    <rPh sb="565" eb="566">
      <t>ユル</t>
    </rPh>
    <rPh sb="569" eb="571">
      <t>ジョウショウ</t>
    </rPh>
    <rPh sb="571" eb="573">
      <t>ケイコウ</t>
    </rPh>
    <rPh sb="574" eb="575">
      <t>シメ</t>
    </rPh>
    <phoneticPr fontId="4"/>
  </si>
  <si>
    <t>　川口市水道局中長期経営計画「アクアプラン川口21～第2次川口市地域水道ビジョン～　改訂版」のもと、基幹施設の更新、耐震化及び財政健全化等に取り組んでいます。しかしながら、将来的な給水収益の減少や、経年化施設の更新、減価償却費等経常費用の増加への対応が必要となっています。
　平成28年度に施設更新基本計画を策定し、施設の統廃合、ダウンサイジングによるコスト削減に取り組んでいるところですが、今後、次期中長期経営計画及び中長期的な投資と財源の計画を反映した経営戦略を策定し、経営の健全化を強化していきます。</t>
    <rPh sb="1" eb="3">
      <t>カワグチ</t>
    </rPh>
    <rPh sb="3" eb="4">
      <t>シ</t>
    </rPh>
    <rPh sb="4" eb="7">
      <t>スイドウキョク</t>
    </rPh>
    <rPh sb="7" eb="10">
      <t>チュウチョウキ</t>
    </rPh>
    <rPh sb="10" eb="12">
      <t>ケイエイ</t>
    </rPh>
    <rPh sb="12" eb="14">
      <t>ケイカク</t>
    </rPh>
    <rPh sb="21" eb="23">
      <t>カワグチ</t>
    </rPh>
    <rPh sb="26" eb="27">
      <t>ダイ</t>
    </rPh>
    <rPh sb="28" eb="29">
      <t>ジ</t>
    </rPh>
    <rPh sb="29" eb="31">
      <t>カワグチ</t>
    </rPh>
    <rPh sb="31" eb="32">
      <t>シ</t>
    </rPh>
    <rPh sb="32" eb="34">
      <t>チイキ</t>
    </rPh>
    <rPh sb="34" eb="36">
      <t>スイドウ</t>
    </rPh>
    <rPh sb="42" eb="45">
      <t>カイテイバン</t>
    </rPh>
    <rPh sb="50" eb="52">
      <t>キカン</t>
    </rPh>
    <rPh sb="52" eb="54">
      <t>シセツ</t>
    </rPh>
    <rPh sb="55" eb="57">
      <t>コウシン</t>
    </rPh>
    <rPh sb="58" eb="61">
      <t>タイシンカ</t>
    </rPh>
    <rPh sb="61" eb="62">
      <t>オヨ</t>
    </rPh>
    <rPh sb="65" eb="68">
      <t>ケンゼンカ</t>
    </rPh>
    <rPh sb="68" eb="69">
      <t>トウ</t>
    </rPh>
    <rPh sb="70" eb="71">
      <t>ト</t>
    </rPh>
    <rPh sb="72" eb="73">
      <t>ク</t>
    </rPh>
    <rPh sb="86" eb="89">
      <t>ショウライテキ</t>
    </rPh>
    <rPh sb="90" eb="92">
      <t>キュウスイ</t>
    </rPh>
    <rPh sb="92" eb="94">
      <t>シュウエキ</t>
    </rPh>
    <rPh sb="95" eb="97">
      <t>ゲンショウ</t>
    </rPh>
    <rPh sb="99" eb="102">
      <t>ケイネンカ</t>
    </rPh>
    <rPh sb="102" eb="104">
      <t>シセツ</t>
    </rPh>
    <rPh sb="105" eb="107">
      <t>コウシン</t>
    </rPh>
    <rPh sb="108" eb="110">
      <t>ゲンカ</t>
    </rPh>
    <rPh sb="110" eb="112">
      <t>ショウキャク</t>
    </rPh>
    <rPh sb="112" eb="113">
      <t>ヒ</t>
    </rPh>
    <rPh sb="113" eb="114">
      <t>トウ</t>
    </rPh>
    <rPh sb="114" eb="116">
      <t>ケイジョウ</t>
    </rPh>
    <rPh sb="116" eb="118">
      <t>ヒヨウ</t>
    </rPh>
    <rPh sb="119" eb="121">
      <t>ゾウカ</t>
    </rPh>
    <rPh sb="123" eb="125">
      <t>タイオウ</t>
    </rPh>
    <rPh sb="126" eb="128">
      <t>ヒツヨウ</t>
    </rPh>
    <rPh sb="138" eb="140">
      <t>ヘイセイ</t>
    </rPh>
    <rPh sb="142" eb="144">
      <t>ネンド</t>
    </rPh>
    <rPh sb="145" eb="147">
      <t>シセツ</t>
    </rPh>
    <rPh sb="147" eb="149">
      <t>コウシン</t>
    </rPh>
    <rPh sb="149" eb="151">
      <t>キホン</t>
    </rPh>
    <rPh sb="151" eb="153">
      <t>ケイカク</t>
    </rPh>
    <rPh sb="154" eb="156">
      <t>サクテイ</t>
    </rPh>
    <rPh sb="158" eb="160">
      <t>シセツ</t>
    </rPh>
    <rPh sb="161" eb="164">
      <t>トウハイゴウ</t>
    </rPh>
    <rPh sb="179" eb="181">
      <t>サクゲン</t>
    </rPh>
    <rPh sb="182" eb="183">
      <t>ト</t>
    </rPh>
    <rPh sb="184" eb="185">
      <t>ク</t>
    </rPh>
    <rPh sb="196" eb="198">
      <t>コンゴ</t>
    </rPh>
    <rPh sb="199" eb="201">
      <t>ジキ</t>
    </rPh>
    <rPh sb="201" eb="204">
      <t>チュウチョウキ</t>
    </rPh>
    <rPh sb="204" eb="206">
      <t>ケイエイ</t>
    </rPh>
    <rPh sb="206" eb="208">
      <t>ケイカク</t>
    </rPh>
    <rPh sb="208" eb="209">
      <t>オヨ</t>
    </rPh>
    <rPh sb="210" eb="213">
      <t>チュウチョウキ</t>
    </rPh>
    <rPh sb="213" eb="214">
      <t>テキ</t>
    </rPh>
    <rPh sb="215" eb="217">
      <t>トウシ</t>
    </rPh>
    <rPh sb="218" eb="220">
      <t>ザイゲン</t>
    </rPh>
    <rPh sb="221" eb="223">
      <t>ケイカク</t>
    </rPh>
    <rPh sb="224" eb="226">
      <t>ハンエイ</t>
    </rPh>
    <rPh sb="228" eb="230">
      <t>ケイエイ</t>
    </rPh>
    <rPh sb="230" eb="232">
      <t>センリャク</t>
    </rPh>
    <rPh sb="233" eb="235">
      <t>サクテイ</t>
    </rPh>
    <rPh sb="237" eb="239">
      <t>ケイエイ</t>
    </rPh>
    <rPh sb="240" eb="243">
      <t>ケンゼンカ</t>
    </rPh>
    <rPh sb="244" eb="246">
      <t>キョウカ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</si>
</sst>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0.53</c:v>
                </c:pt>
                <c:pt idx="1">
                  <c:v>0.54</c:v>
                </c:pt>
                <c:pt idx="2">
                  <c:v>0.68</c:v>
                </c:pt>
                <c:pt idx="3">
                  <c:v>0.71</c:v>
                </c:pt>
                <c:pt idx="4">
                  <c:v>0.71</c:v>
                </c:pt>
              </c:numCache>
            </c:numRef>
          </c:val>
        </c:ser>
        <c:dLbls>
          <c:showLegendKey val="0"/>
          <c:showVal val="0"/>
          <c:showCatName val="0"/>
          <c:showSerName val="0"/>
          <c:showPercent val="0"/>
          <c:showBubbleSize val="0"/>
        </c:dLbls>
        <c:gapWidth val="150"/>
        <c:axId val="92144384"/>
        <c:axId val="9214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0.76</c:v>
                </c:pt>
                <c:pt idx="2">
                  <c:v>0.69</c:v>
                </c:pt>
                <c:pt idx="3">
                  <c:v>0.74</c:v>
                </c:pt>
                <c:pt idx="4">
                  <c:v>0.73</c:v>
                </c:pt>
              </c:numCache>
            </c:numRef>
          </c:val>
          <c:smooth val="0"/>
        </c:ser>
        <c:dLbls>
          <c:showLegendKey val="0"/>
          <c:showVal val="0"/>
          <c:showCatName val="0"/>
          <c:showSerName val="0"/>
          <c:showPercent val="0"/>
          <c:showBubbleSize val="0"/>
        </c:dLbls>
        <c:marker val="1"/>
        <c:smooth val="0"/>
        <c:axId val="92144384"/>
        <c:axId val="92146304"/>
      </c:lineChart>
      <c:dateAx>
        <c:axId val="92144384"/>
        <c:scaling>
          <c:orientation val="minMax"/>
        </c:scaling>
        <c:delete val="1"/>
        <c:axPos val="b"/>
        <c:numFmt formatCode="ge" sourceLinked="1"/>
        <c:majorTickMark val="none"/>
        <c:minorTickMark val="none"/>
        <c:tickLblPos val="none"/>
        <c:crossAx val="92146304"/>
        <c:crosses val="autoZero"/>
        <c:auto val="1"/>
        <c:lblOffset val="100"/>
        <c:baseTimeUnit val="years"/>
      </c:dateAx>
      <c:valAx>
        <c:axId val="9214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4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63.83</c:v>
                </c:pt>
                <c:pt idx="1">
                  <c:v>63.25</c:v>
                </c:pt>
                <c:pt idx="2">
                  <c:v>62.81</c:v>
                </c:pt>
                <c:pt idx="3">
                  <c:v>62.54</c:v>
                </c:pt>
                <c:pt idx="4">
                  <c:v>62.53</c:v>
                </c:pt>
              </c:numCache>
            </c:numRef>
          </c:val>
        </c:ser>
        <c:dLbls>
          <c:showLegendKey val="0"/>
          <c:showVal val="0"/>
          <c:showCatName val="0"/>
          <c:showSerName val="0"/>
          <c:showPercent val="0"/>
          <c:showBubbleSize val="0"/>
        </c:dLbls>
        <c:gapWidth val="150"/>
        <c:axId val="94135808"/>
        <c:axId val="9413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64.09</c:v>
                </c:pt>
                <c:pt idx="1">
                  <c:v>63.91</c:v>
                </c:pt>
                <c:pt idx="2">
                  <c:v>63.25</c:v>
                </c:pt>
                <c:pt idx="3">
                  <c:v>63.03</c:v>
                </c:pt>
                <c:pt idx="4">
                  <c:v>63.18</c:v>
                </c:pt>
              </c:numCache>
            </c:numRef>
          </c:val>
          <c:smooth val="0"/>
        </c:ser>
        <c:dLbls>
          <c:showLegendKey val="0"/>
          <c:showVal val="0"/>
          <c:showCatName val="0"/>
          <c:showSerName val="0"/>
          <c:showPercent val="0"/>
          <c:showBubbleSize val="0"/>
        </c:dLbls>
        <c:marker val="1"/>
        <c:smooth val="0"/>
        <c:axId val="94135808"/>
        <c:axId val="94137728"/>
      </c:lineChart>
      <c:dateAx>
        <c:axId val="94135808"/>
        <c:scaling>
          <c:orientation val="minMax"/>
        </c:scaling>
        <c:delete val="1"/>
        <c:axPos val="b"/>
        <c:numFmt formatCode="ge" sourceLinked="1"/>
        <c:majorTickMark val="none"/>
        <c:minorTickMark val="none"/>
        <c:tickLblPos val="none"/>
        <c:crossAx val="94137728"/>
        <c:crosses val="autoZero"/>
        <c:auto val="1"/>
        <c:lblOffset val="100"/>
        <c:baseTimeUnit val="years"/>
      </c:dateAx>
      <c:valAx>
        <c:axId val="9413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3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89.74</c:v>
                </c:pt>
                <c:pt idx="1">
                  <c:v>90.3</c:v>
                </c:pt>
                <c:pt idx="2">
                  <c:v>89.96</c:v>
                </c:pt>
                <c:pt idx="3">
                  <c:v>90.33</c:v>
                </c:pt>
                <c:pt idx="4">
                  <c:v>90.52</c:v>
                </c:pt>
              </c:numCache>
            </c:numRef>
          </c:val>
        </c:ser>
        <c:dLbls>
          <c:showLegendKey val="0"/>
          <c:showVal val="0"/>
          <c:showCatName val="0"/>
          <c:showSerName val="0"/>
          <c:showPercent val="0"/>
          <c:showBubbleSize val="0"/>
        </c:dLbls>
        <c:gapWidth val="150"/>
        <c:axId val="94176384"/>
        <c:axId val="9417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91.19</c:v>
                </c:pt>
                <c:pt idx="1">
                  <c:v>91.45</c:v>
                </c:pt>
                <c:pt idx="2">
                  <c:v>91.07</c:v>
                </c:pt>
                <c:pt idx="3">
                  <c:v>91.21</c:v>
                </c:pt>
                <c:pt idx="4">
                  <c:v>91.6</c:v>
                </c:pt>
              </c:numCache>
            </c:numRef>
          </c:val>
          <c:smooth val="0"/>
        </c:ser>
        <c:dLbls>
          <c:showLegendKey val="0"/>
          <c:showVal val="0"/>
          <c:showCatName val="0"/>
          <c:showSerName val="0"/>
          <c:showPercent val="0"/>
          <c:showBubbleSize val="0"/>
        </c:dLbls>
        <c:marker val="1"/>
        <c:smooth val="0"/>
        <c:axId val="94176384"/>
        <c:axId val="94178304"/>
      </c:lineChart>
      <c:dateAx>
        <c:axId val="94176384"/>
        <c:scaling>
          <c:orientation val="minMax"/>
        </c:scaling>
        <c:delete val="1"/>
        <c:axPos val="b"/>
        <c:numFmt formatCode="ge" sourceLinked="1"/>
        <c:majorTickMark val="none"/>
        <c:minorTickMark val="none"/>
        <c:tickLblPos val="none"/>
        <c:crossAx val="94178304"/>
        <c:crosses val="autoZero"/>
        <c:auto val="1"/>
        <c:lblOffset val="100"/>
        <c:baseTimeUnit val="years"/>
      </c:dateAx>
      <c:valAx>
        <c:axId val="9417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7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110</c:v>
                </c:pt>
                <c:pt idx="1">
                  <c:v>111.25</c:v>
                </c:pt>
                <c:pt idx="2">
                  <c:v>111.59</c:v>
                </c:pt>
                <c:pt idx="3">
                  <c:v>109.99</c:v>
                </c:pt>
                <c:pt idx="4">
                  <c:v>110.25</c:v>
                </c:pt>
              </c:numCache>
            </c:numRef>
          </c:val>
        </c:ser>
        <c:dLbls>
          <c:showLegendKey val="0"/>
          <c:showVal val="0"/>
          <c:showCatName val="0"/>
          <c:showSerName val="0"/>
          <c:showPercent val="0"/>
          <c:showBubbleSize val="0"/>
        </c:dLbls>
        <c:gapWidth val="150"/>
        <c:axId val="92184960"/>
        <c:axId val="9218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107.94</c:v>
                </c:pt>
                <c:pt idx="1">
                  <c:v>108.98</c:v>
                </c:pt>
                <c:pt idx="2">
                  <c:v>114.44</c:v>
                </c:pt>
                <c:pt idx="3">
                  <c:v>115.21</c:v>
                </c:pt>
                <c:pt idx="4">
                  <c:v>117.25</c:v>
                </c:pt>
              </c:numCache>
            </c:numRef>
          </c:val>
          <c:smooth val="0"/>
        </c:ser>
        <c:dLbls>
          <c:showLegendKey val="0"/>
          <c:showVal val="0"/>
          <c:showCatName val="0"/>
          <c:showSerName val="0"/>
          <c:showPercent val="0"/>
          <c:showBubbleSize val="0"/>
        </c:dLbls>
        <c:marker val="1"/>
        <c:smooth val="0"/>
        <c:axId val="92184960"/>
        <c:axId val="92186880"/>
      </c:lineChart>
      <c:dateAx>
        <c:axId val="92184960"/>
        <c:scaling>
          <c:orientation val="minMax"/>
        </c:scaling>
        <c:delete val="1"/>
        <c:axPos val="b"/>
        <c:numFmt formatCode="ge" sourceLinked="1"/>
        <c:majorTickMark val="none"/>
        <c:minorTickMark val="none"/>
        <c:tickLblPos val="none"/>
        <c:crossAx val="92186880"/>
        <c:crosses val="autoZero"/>
        <c:auto val="1"/>
        <c:lblOffset val="100"/>
        <c:baseTimeUnit val="years"/>
      </c:dateAx>
      <c:valAx>
        <c:axId val="92186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18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40.83</c:v>
                </c:pt>
                <c:pt idx="1">
                  <c:v>40.68</c:v>
                </c:pt>
                <c:pt idx="2">
                  <c:v>42.4</c:v>
                </c:pt>
                <c:pt idx="3">
                  <c:v>42.83</c:v>
                </c:pt>
                <c:pt idx="4">
                  <c:v>43.53</c:v>
                </c:pt>
              </c:numCache>
            </c:numRef>
          </c:val>
        </c:ser>
        <c:dLbls>
          <c:showLegendKey val="0"/>
          <c:showVal val="0"/>
          <c:showCatName val="0"/>
          <c:showSerName val="0"/>
          <c:showPercent val="0"/>
          <c:showBubbleSize val="0"/>
        </c:dLbls>
        <c:gapWidth val="150"/>
        <c:axId val="92286976"/>
        <c:axId val="9228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44.41</c:v>
                </c:pt>
                <c:pt idx="1">
                  <c:v>45.38</c:v>
                </c:pt>
                <c:pt idx="2">
                  <c:v>47.7</c:v>
                </c:pt>
                <c:pt idx="3">
                  <c:v>48.41</c:v>
                </c:pt>
                <c:pt idx="4">
                  <c:v>49.1</c:v>
                </c:pt>
              </c:numCache>
            </c:numRef>
          </c:val>
          <c:smooth val="0"/>
        </c:ser>
        <c:dLbls>
          <c:showLegendKey val="0"/>
          <c:showVal val="0"/>
          <c:showCatName val="0"/>
          <c:showSerName val="0"/>
          <c:showPercent val="0"/>
          <c:showBubbleSize val="0"/>
        </c:dLbls>
        <c:marker val="1"/>
        <c:smooth val="0"/>
        <c:axId val="92286976"/>
        <c:axId val="92288896"/>
      </c:lineChart>
      <c:dateAx>
        <c:axId val="92286976"/>
        <c:scaling>
          <c:orientation val="minMax"/>
        </c:scaling>
        <c:delete val="1"/>
        <c:axPos val="b"/>
        <c:numFmt formatCode="ge" sourceLinked="1"/>
        <c:majorTickMark val="none"/>
        <c:minorTickMark val="none"/>
        <c:tickLblPos val="none"/>
        <c:crossAx val="92288896"/>
        <c:crosses val="autoZero"/>
        <c:auto val="1"/>
        <c:lblOffset val="100"/>
        <c:baseTimeUnit val="years"/>
      </c:dateAx>
      <c:valAx>
        <c:axId val="9228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8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4.95</c:v>
                </c:pt>
                <c:pt idx="1">
                  <c:v>6.46</c:v>
                </c:pt>
                <c:pt idx="2">
                  <c:v>8.2799999999999994</c:v>
                </c:pt>
                <c:pt idx="3">
                  <c:v>9.6199999999999992</c:v>
                </c:pt>
                <c:pt idx="4">
                  <c:v>10.46</c:v>
                </c:pt>
              </c:numCache>
            </c:numRef>
          </c:val>
        </c:ser>
        <c:dLbls>
          <c:showLegendKey val="0"/>
          <c:showVal val="0"/>
          <c:showCatName val="0"/>
          <c:showSerName val="0"/>
          <c:showPercent val="0"/>
          <c:showBubbleSize val="0"/>
        </c:dLbls>
        <c:gapWidth val="150"/>
        <c:axId val="92333568"/>
        <c:axId val="9233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12.28</c:v>
                </c:pt>
                <c:pt idx="1">
                  <c:v>13.33</c:v>
                </c:pt>
                <c:pt idx="2">
                  <c:v>14.54</c:v>
                </c:pt>
                <c:pt idx="3">
                  <c:v>16.16</c:v>
                </c:pt>
                <c:pt idx="4">
                  <c:v>17.420000000000002</c:v>
                </c:pt>
              </c:numCache>
            </c:numRef>
          </c:val>
          <c:smooth val="0"/>
        </c:ser>
        <c:dLbls>
          <c:showLegendKey val="0"/>
          <c:showVal val="0"/>
          <c:showCatName val="0"/>
          <c:showSerName val="0"/>
          <c:showPercent val="0"/>
          <c:showBubbleSize val="0"/>
        </c:dLbls>
        <c:marker val="1"/>
        <c:smooth val="0"/>
        <c:axId val="92333568"/>
        <c:axId val="92335488"/>
      </c:lineChart>
      <c:dateAx>
        <c:axId val="92333568"/>
        <c:scaling>
          <c:orientation val="minMax"/>
        </c:scaling>
        <c:delete val="1"/>
        <c:axPos val="b"/>
        <c:numFmt formatCode="ge" sourceLinked="1"/>
        <c:majorTickMark val="none"/>
        <c:minorTickMark val="none"/>
        <c:tickLblPos val="none"/>
        <c:crossAx val="92335488"/>
        <c:crosses val="autoZero"/>
        <c:auto val="1"/>
        <c:lblOffset val="100"/>
        <c:baseTimeUnit val="years"/>
      </c:dateAx>
      <c:valAx>
        <c:axId val="9233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3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825280"/>
        <c:axId val="9383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0.45</c:v>
                </c:pt>
                <c:pt idx="1">
                  <c:v>0.34</c:v>
                </c:pt>
                <c:pt idx="2" formatCode="#,##0.00;&quot;△&quot;#,##0.00">
                  <c:v>0</c:v>
                </c:pt>
                <c:pt idx="3">
                  <c:v>0.71</c:v>
                </c:pt>
                <c:pt idx="4" formatCode="#,##0.00;&quot;△&quot;#,##0.00">
                  <c:v>0</c:v>
                </c:pt>
              </c:numCache>
            </c:numRef>
          </c:val>
          <c:smooth val="0"/>
        </c:ser>
        <c:dLbls>
          <c:showLegendKey val="0"/>
          <c:showVal val="0"/>
          <c:showCatName val="0"/>
          <c:showSerName val="0"/>
          <c:showPercent val="0"/>
          <c:showBubbleSize val="0"/>
        </c:dLbls>
        <c:marker val="1"/>
        <c:smooth val="0"/>
        <c:axId val="93825280"/>
        <c:axId val="93831552"/>
      </c:lineChart>
      <c:dateAx>
        <c:axId val="93825280"/>
        <c:scaling>
          <c:orientation val="minMax"/>
        </c:scaling>
        <c:delete val="1"/>
        <c:axPos val="b"/>
        <c:numFmt formatCode="ge" sourceLinked="1"/>
        <c:majorTickMark val="none"/>
        <c:minorTickMark val="none"/>
        <c:tickLblPos val="none"/>
        <c:crossAx val="93831552"/>
        <c:crosses val="autoZero"/>
        <c:auto val="1"/>
        <c:lblOffset val="100"/>
        <c:baseTimeUnit val="years"/>
      </c:dateAx>
      <c:valAx>
        <c:axId val="93831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82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879.8</c:v>
                </c:pt>
                <c:pt idx="1">
                  <c:v>1058.0899999999999</c:v>
                </c:pt>
                <c:pt idx="2">
                  <c:v>290.02</c:v>
                </c:pt>
                <c:pt idx="3">
                  <c:v>276.3</c:v>
                </c:pt>
                <c:pt idx="4">
                  <c:v>278.83999999999997</c:v>
                </c:pt>
              </c:numCache>
            </c:numRef>
          </c:val>
        </c:ser>
        <c:dLbls>
          <c:showLegendKey val="0"/>
          <c:showVal val="0"/>
          <c:showCatName val="0"/>
          <c:showSerName val="0"/>
          <c:showPercent val="0"/>
          <c:showBubbleSize val="0"/>
        </c:dLbls>
        <c:gapWidth val="150"/>
        <c:axId val="93858816"/>
        <c:axId val="9386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475.07</c:v>
                </c:pt>
                <c:pt idx="1">
                  <c:v>473.46</c:v>
                </c:pt>
                <c:pt idx="2">
                  <c:v>240.81</c:v>
                </c:pt>
                <c:pt idx="3">
                  <c:v>241.71</c:v>
                </c:pt>
                <c:pt idx="4">
                  <c:v>249.08</c:v>
                </c:pt>
              </c:numCache>
            </c:numRef>
          </c:val>
          <c:smooth val="0"/>
        </c:ser>
        <c:dLbls>
          <c:showLegendKey val="0"/>
          <c:showVal val="0"/>
          <c:showCatName val="0"/>
          <c:showSerName val="0"/>
          <c:showPercent val="0"/>
          <c:showBubbleSize val="0"/>
        </c:dLbls>
        <c:marker val="1"/>
        <c:smooth val="0"/>
        <c:axId val="93858816"/>
        <c:axId val="93863296"/>
      </c:lineChart>
      <c:dateAx>
        <c:axId val="93858816"/>
        <c:scaling>
          <c:orientation val="minMax"/>
        </c:scaling>
        <c:delete val="1"/>
        <c:axPos val="b"/>
        <c:numFmt formatCode="ge" sourceLinked="1"/>
        <c:majorTickMark val="none"/>
        <c:minorTickMark val="none"/>
        <c:tickLblPos val="none"/>
        <c:crossAx val="93863296"/>
        <c:crosses val="autoZero"/>
        <c:auto val="1"/>
        <c:lblOffset val="100"/>
        <c:baseTimeUnit val="years"/>
      </c:dateAx>
      <c:valAx>
        <c:axId val="93863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85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283.25</c:v>
                </c:pt>
                <c:pt idx="1">
                  <c:v>281.24</c:v>
                </c:pt>
                <c:pt idx="2">
                  <c:v>280.06</c:v>
                </c:pt>
                <c:pt idx="3">
                  <c:v>278.61</c:v>
                </c:pt>
                <c:pt idx="4">
                  <c:v>286.45999999999998</c:v>
                </c:pt>
              </c:numCache>
            </c:numRef>
          </c:val>
        </c:ser>
        <c:dLbls>
          <c:showLegendKey val="0"/>
          <c:showVal val="0"/>
          <c:showCatName val="0"/>
          <c:showSerName val="0"/>
          <c:showPercent val="0"/>
          <c:showBubbleSize val="0"/>
        </c:dLbls>
        <c:gapWidth val="150"/>
        <c:axId val="93901952"/>
        <c:axId val="9390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296.5</c:v>
                </c:pt>
                <c:pt idx="1">
                  <c:v>285.77</c:v>
                </c:pt>
                <c:pt idx="2">
                  <c:v>283.10000000000002</c:v>
                </c:pt>
                <c:pt idx="3">
                  <c:v>274.14</c:v>
                </c:pt>
                <c:pt idx="4">
                  <c:v>266.66000000000003</c:v>
                </c:pt>
              </c:numCache>
            </c:numRef>
          </c:val>
          <c:smooth val="0"/>
        </c:ser>
        <c:dLbls>
          <c:showLegendKey val="0"/>
          <c:showVal val="0"/>
          <c:showCatName val="0"/>
          <c:showSerName val="0"/>
          <c:showPercent val="0"/>
          <c:showBubbleSize val="0"/>
        </c:dLbls>
        <c:marker val="1"/>
        <c:smooth val="0"/>
        <c:axId val="93901952"/>
        <c:axId val="93903872"/>
      </c:lineChart>
      <c:dateAx>
        <c:axId val="93901952"/>
        <c:scaling>
          <c:orientation val="minMax"/>
        </c:scaling>
        <c:delete val="1"/>
        <c:axPos val="b"/>
        <c:numFmt formatCode="ge" sourceLinked="1"/>
        <c:majorTickMark val="none"/>
        <c:minorTickMark val="none"/>
        <c:tickLblPos val="none"/>
        <c:crossAx val="93903872"/>
        <c:crosses val="autoZero"/>
        <c:auto val="1"/>
        <c:lblOffset val="100"/>
        <c:baseTimeUnit val="years"/>
      </c:dateAx>
      <c:valAx>
        <c:axId val="93903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90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100.49</c:v>
                </c:pt>
                <c:pt idx="1">
                  <c:v>99.44</c:v>
                </c:pt>
                <c:pt idx="2">
                  <c:v>101.96</c:v>
                </c:pt>
                <c:pt idx="3">
                  <c:v>100.6</c:v>
                </c:pt>
                <c:pt idx="4">
                  <c:v>99.5</c:v>
                </c:pt>
              </c:numCache>
            </c:numRef>
          </c:val>
        </c:ser>
        <c:dLbls>
          <c:showLegendKey val="0"/>
          <c:showVal val="0"/>
          <c:showCatName val="0"/>
          <c:showSerName val="0"/>
          <c:showPercent val="0"/>
          <c:showBubbleSize val="0"/>
        </c:dLbls>
        <c:gapWidth val="150"/>
        <c:axId val="93915776"/>
        <c:axId val="9394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100.77</c:v>
                </c:pt>
                <c:pt idx="2">
                  <c:v>107.74</c:v>
                </c:pt>
                <c:pt idx="3">
                  <c:v>108.81</c:v>
                </c:pt>
                <c:pt idx="4">
                  <c:v>110.87</c:v>
                </c:pt>
              </c:numCache>
            </c:numRef>
          </c:val>
          <c:smooth val="0"/>
        </c:ser>
        <c:dLbls>
          <c:showLegendKey val="0"/>
          <c:showVal val="0"/>
          <c:showCatName val="0"/>
          <c:showSerName val="0"/>
          <c:showPercent val="0"/>
          <c:showBubbleSize val="0"/>
        </c:dLbls>
        <c:marker val="1"/>
        <c:smooth val="0"/>
        <c:axId val="93915776"/>
        <c:axId val="93942528"/>
      </c:lineChart>
      <c:dateAx>
        <c:axId val="93915776"/>
        <c:scaling>
          <c:orientation val="minMax"/>
        </c:scaling>
        <c:delete val="1"/>
        <c:axPos val="b"/>
        <c:numFmt formatCode="ge" sourceLinked="1"/>
        <c:majorTickMark val="none"/>
        <c:minorTickMark val="none"/>
        <c:tickLblPos val="none"/>
        <c:crossAx val="93942528"/>
        <c:crosses val="autoZero"/>
        <c:auto val="1"/>
        <c:lblOffset val="100"/>
        <c:baseTimeUnit val="years"/>
      </c:dateAx>
      <c:valAx>
        <c:axId val="9394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1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166.85</c:v>
                </c:pt>
                <c:pt idx="1">
                  <c:v>168.41</c:v>
                </c:pt>
                <c:pt idx="2">
                  <c:v>163.78</c:v>
                </c:pt>
                <c:pt idx="3">
                  <c:v>166.01</c:v>
                </c:pt>
                <c:pt idx="4">
                  <c:v>167.96</c:v>
                </c:pt>
              </c:numCache>
            </c:numRef>
          </c:val>
        </c:ser>
        <c:dLbls>
          <c:showLegendKey val="0"/>
          <c:showVal val="0"/>
          <c:showCatName val="0"/>
          <c:showSerName val="0"/>
          <c:showPercent val="0"/>
          <c:showBubbleSize val="0"/>
        </c:dLbls>
        <c:gapWidth val="150"/>
        <c:axId val="93968256"/>
        <c:axId val="9397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166.61</c:v>
                </c:pt>
                <c:pt idx="1">
                  <c:v>165.74</c:v>
                </c:pt>
                <c:pt idx="2">
                  <c:v>154.33000000000001</c:v>
                </c:pt>
                <c:pt idx="3">
                  <c:v>152.94999999999999</c:v>
                </c:pt>
                <c:pt idx="4">
                  <c:v>150.54</c:v>
                </c:pt>
              </c:numCache>
            </c:numRef>
          </c:val>
          <c:smooth val="0"/>
        </c:ser>
        <c:dLbls>
          <c:showLegendKey val="0"/>
          <c:showVal val="0"/>
          <c:showCatName val="0"/>
          <c:showSerName val="0"/>
          <c:showPercent val="0"/>
          <c:showBubbleSize val="0"/>
        </c:dLbls>
        <c:marker val="1"/>
        <c:smooth val="0"/>
        <c:axId val="93968256"/>
        <c:axId val="93974528"/>
      </c:lineChart>
      <c:dateAx>
        <c:axId val="93968256"/>
        <c:scaling>
          <c:orientation val="minMax"/>
        </c:scaling>
        <c:delete val="1"/>
        <c:axPos val="b"/>
        <c:numFmt formatCode="ge" sourceLinked="1"/>
        <c:majorTickMark val="none"/>
        <c:minorTickMark val="none"/>
        <c:tickLblPos val="none"/>
        <c:crossAx val="93974528"/>
        <c:crosses val="autoZero"/>
        <c:auto val="1"/>
        <c:lblOffset val="100"/>
        <c:baseTimeUnit val="years"/>
      </c:dateAx>
      <c:valAx>
        <c:axId val="9397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6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埼玉県　川口市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A1</v>
      </c>
      <c r="X8" s="83"/>
      <c r="Y8" s="83"/>
      <c r="Z8" s="83"/>
      <c r="AA8" s="83"/>
      <c r="AB8" s="83"/>
      <c r="AC8" s="83"/>
      <c r="AD8" s="84" t="s">
        <v>116</v>
      </c>
      <c r="AE8" s="84"/>
      <c r="AF8" s="84"/>
      <c r="AG8" s="84"/>
      <c r="AH8" s="84"/>
      <c r="AI8" s="84"/>
      <c r="AJ8" s="84"/>
      <c r="AK8" s="5"/>
      <c r="AL8" s="71">
        <f>データ!$R$6</f>
        <v>595495</v>
      </c>
      <c r="AM8" s="71"/>
      <c r="AN8" s="71"/>
      <c r="AO8" s="71"/>
      <c r="AP8" s="71"/>
      <c r="AQ8" s="71"/>
      <c r="AR8" s="71"/>
      <c r="AS8" s="71"/>
      <c r="AT8" s="67">
        <f>データ!$S$6</f>
        <v>61.95</v>
      </c>
      <c r="AU8" s="68"/>
      <c r="AV8" s="68"/>
      <c r="AW8" s="68"/>
      <c r="AX8" s="68"/>
      <c r="AY8" s="68"/>
      <c r="AZ8" s="68"/>
      <c r="BA8" s="68"/>
      <c r="BB8" s="70">
        <f>データ!$T$6</f>
        <v>9612.51</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60.66</v>
      </c>
      <c r="J10" s="68"/>
      <c r="K10" s="68"/>
      <c r="L10" s="68"/>
      <c r="M10" s="68"/>
      <c r="N10" s="68"/>
      <c r="O10" s="69"/>
      <c r="P10" s="70">
        <f>データ!$P$6</f>
        <v>100</v>
      </c>
      <c r="Q10" s="70"/>
      <c r="R10" s="70"/>
      <c r="S10" s="70"/>
      <c r="T10" s="70"/>
      <c r="U10" s="70"/>
      <c r="V10" s="70"/>
      <c r="W10" s="71">
        <f>データ!$Q$6</f>
        <v>2224</v>
      </c>
      <c r="X10" s="71"/>
      <c r="Y10" s="71"/>
      <c r="Z10" s="71"/>
      <c r="AA10" s="71"/>
      <c r="AB10" s="71"/>
      <c r="AC10" s="71"/>
      <c r="AD10" s="2"/>
      <c r="AE10" s="2"/>
      <c r="AF10" s="2"/>
      <c r="AG10" s="2"/>
      <c r="AH10" s="5"/>
      <c r="AI10" s="5"/>
      <c r="AJ10" s="5"/>
      <c r="AK10" s="5"/>
      <c r="AL10" s="71">
        <f>データ!$U$6</f>
        <v>596493</v>
      </c>
      <c r="AM10" s="71"/>
      <c r="AN10" s="71"/>
      <c r="AO10" s="71"/>
      <c r="AP10" s="71"/>
      <c r="AQ10" s="71"/>
      <c r="AR10" s="71"/>
      <c r="AS10" s="71"/>
      <c r="AT10" s="67">
        <f>データ!$V$6</f>
        <v>61.95</v>
      </c>
      <c r="AU10" s="68"/>
      <c r="AV10" s="68"/>
      <c r="AW10" s="68"/>
      <c r="AX10" s="68"/>
      <c r="AY10" s="68"/>
      <c r="AZ10" s="68"/>
      <c r="BA10" s="68"/>
      <c r="BB10" s="70">
        <f>データ!$W$6</f>
        <v>9628.6200000000008</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112038</v>
      </c>
      <c r="D6" s="34">
        <f t="shared" si="3"/>
        <v>46</v>
      </c>
      <c r="E6" s="34">
        <f t="shared" si="3"/>
        <v>1</v>
      </c>
      <c r="F6" s="34">
        <f t="shared" si="3"/>
        <v>0</v>
      </c>
      <c r="G6" s="34">
        <f t="shared" si="3"/>
        <v>1</v>
      </c>
      <c r="H6" s="34" t="str">
        <f t="shared" si="3"/>
        <v>埼玉県　川口市</v>
      </c>
      <c r="I6" s="34" t="str">
        <f t="shared" si="3"/>
        <v>法適用</v>
      </c>
      <c r="J6" s="34" t="str">
        <f t="shared" si="3"/>
        <v>水道事業</v>
      </c>
      <c r="K6" s="34" t="str">
        <f t="shared" si="3"/>
        <v>末端給水事業</v>
      </c>
      <c r="L6" s="34" t="str">
        <f t="shared" si="3"/>
        <v>A1</v>
      </c>
      <c r="M6" s="34">
        <f t="shared" si="3"/>
        <v>0</v>
      </c>
      <c r="N6" s="35" t="str">
        <f t="shared" si="3"/>
        <v>-</v>
      </c>
      <c r="O6" s="35">
        <f t="shared" si="3"/>
        <v>60.66</v>
      </c>
      <c r="P6" s="35">
        <f t="shared" si="3"/>
        <v>100</v>
      </c>
      <c r="Q6" s="35">
        <f t="shared" si="3"/>
        <v>2224</v>
      </c>
      <c r="R6" s="35">
        <f t="shared" si="3"/>
        <v>595495</v>
      </c>
      <c r="S6" s="35">
        <f t="shared" si="3"/>
        <v>61.95</v>
      </c>
      <c r="T6" s="35">
        <f t="shared" si="3"/>
        <v>9612.51</v>
      </c>
      <c r="U6" s="35">
        <f t="shared" si="3"/>
        <v>596493</v>
      </c>
      <c r="V6" s="35">
        <f t="shared" si="3"/>
        <v>61.95</v>
      </c>
      <c r="W6" s="35">
        <f t="shared" si="3"/>
        <v>9628.6200000000008</v>
      </c>
      <c r="X6" s="36">
        <f>IF(X7="",NA(),X7)</f>
        <v>110</v>
      </c>
      <c r="Y6" s="36">
        <f t="shared" ref="Y6:AG6" si="4">IF(Y7="",NA(),Y7)</f>
        <v>111.25</v>
      </c>
      <c r="Z6" s="36">
        <f t="shared" si="4"/>
        <v>111.59</v>
      </c>
      <c r="AA6" s="36">
        <f t="shared" si="4"/>
        <v>109.99</v>
      </c>
      <c r="AB6" s="36">
        <f t="shared" si="4"/>
        <v>110.25</v>
      </c>
      <c r="AC6" s="36">
        <f t="shared" si="4"/>
        <v>107.94</v>
      </c>
      <c r="AD6" s="36">
        <f t="shared" si="4"/>
        <v>108.98</v>
      </c>
      <c r="AE6" s="36">
        <f t="shared" si="4"/>
        <v>114.44</v>
      </c>
      <c r="AF6" s="36">
        <f t="shared" si="4"/>
        <v>115.21</v>
      </c>
      <c r="AG6" s="36">
        <f t="shared" si="4"/>
        <v>117.25</v>
      </c>
      <c r="AH6" s="35" t="str">
        <f>IF(AH7="","",IF(AH7="-","【-】","【"&amp;SUBSTITUTE(TEXT(AH7,"#,##0.00"),"-","△")&amp;"】"))</f>
        <v>【114.35】</v>
      </c>
      <c r="AI6" s="35">
        <f>IF(AI7="",NA(),AI7)</f>
        <v>0</v>
      </c>
      <c r="AJ6" s="35">
        <f t="shared" ref="AJ6:AR6" si="5">IF(AJ7="",NA(),AJ7)</f>
        <v>0</v>
      </c>
      <c r="AK6" s="35">
        <f t="shared" si="5"/>
        <v>0</v>
      </c>
      <c r="AL6" s="35">
        <f t="shared" si="5"/>
        <v>0</v>
      </c>
      <c r="AM6" s="35">
        <f t="shared" si="5"/>
        <v>0</v>
      </c>
      <c r="AN6" s="36">
        <f t="shared" si="5"/>
        <v>0.45</v>
      </c>
      <c r="AO6" s="36">
        <f t="shared" si="5"/>
        <v>0.34</v>
      </c>
      <c r="AP6" s="35">
        <f t="shared" si="5"/>
        <v>0</v>
      </c>
      <c r="AQ6" s="36">
        <f t="shared" si="5"/>
        <v>0.71</v>
      </c>
      <c r="AR6" s="35">
        <f t="shared" si="5"/>
        <v>0</v>
      </c>
      <c r="AS6" s="35" t="str">
        <f>IF(AS7="","",IF(AS7="-","【-】","【"&amp;SUBSTITUTE(TEXT(AS7,"#,##0.00"),"-","△")&amp;"】"))</f>
        <v>【0.79】</v>
      </c>
      <c r="AT6" s="36">
        <f>IF(AT7="",NA(),AT7)</f>
        <v>879.8</v>
      </c>
      <c r="AU6" s="36">
        <f t="shared" ref="AU6:BC6" si="6">IF(AU7="",NA(),AU7)</f>
        <v>1058.0899999999999</v>
      </c>
      <c r="AV6" s="36">
        <f t="shared" si="6"/>
        <v>290.02</v>
      </c>
      <c r="AW6" s="36">
        <f t="shared" si="6"/>
        <v>276.3</v>
      </c>
      <c r="AX6" s="36">
        <f t="shared" si="6"/>
        <v>278.83999999999997</v>
      </c>
      <c r="AY6" s="36">
        <f t="shared" si="6"/>
        <v>475.07</v>
      </c>
      <c r="AZ6" s="36">
        <f t="shared" si="6"/>
        <v>473.46</v>
      </c>
      <c r="BA6" s="36">
        <f t="shared" si="6"/>
        <v>240.81</v>
      </c>
      <c r="BB6" s="36">
        <f t="shared" si="6"/>
        <v>241.71</v>
      </c>
      <c r="BC6" s="36">
        <f t="shared" si="6"/>
        <v>249.08</v>
      </c>
      <c r="BD6" s="35" t="str">
        <f>IF(BD7="","",IF(BD7="-","【-】","【"&amp;SUBSTITUTE(TEXT(BD7,"#,##0.00"),"-","△")&amp;"】"))</f>
        <v>【262.87】</v>
      </c>
      <c r="BE6" s="36">
        <f>IF(BE7="",NA(),BE7)</f>
        <v>283.25</v>
      </c>
      <c r="BF6" s="36">
        <f t="shared" ref="BF6:BN6" si="7">IF(BF7="",NA(),BF7)</f>
        <v>281.24</v>
      </c>
      <c r="BG6" s="36">
        <f t="shared" si="7"/>
        <v>280.06</v>
      </c>
      <c r="BH6" s="36">
        <f t="shared" si="7"/>
        <v>278.61</v>
      </c>
      <c r="BI6" s="36">
        <f t="shared" si="7"/>
        <v>286.45999999999998</v>
      </c>
      <c r="BJ6" s="36">
        <f t="shared" si="7"/>
        <v>296.5</v>
      </c>
      <c r="BK6" s="36">
        <f t="shared" si="7"/>
        <v>285.77</v>
      </c>
      <c r="BL6" s="36">
        <f t="shared" si="7"/>
        <v>283.10000000000002</v>
      </c>
      <c r="BM6" s="36">
        <f t="shared" si="7"/>
        <v>274.14</v>
      </c>
      <c r="BN6" s="36">
        <f t="shared" si="7"/>
        <v>266.66000000000003</v>
      </c>
      <c r="BO6" s="35" t="str">
        <f>IF(BO7="","",IF(BO7="-","【-】","【"&amp;SUBSTITUTE(TEXT(BO7,"#,##0.00"),"-","△")&amp;"】"))</f>
        <v>【270.87】</v>
      </c>
      <c r="BP6" s="36">
        <f>IF(BP7="",NA(),BP7)</f>
        <v>100.49</v>
      </c>
      <c r="BQ6" s="36">
        <f t="shared" ref="BQ6:BY6" si="8">IF(BQ7="",NA(),BQ7)</f>
        <v>99.44</v>
      </c>
      <c r="BR6" s="36">
        <f t="shared" si="8"/>
        <v>101.96</v>
      </c>
      <c r="BS6" s="36">
        <f t="shared" si="8"/>
        <v>100.6</v>
      </c>
      <c r="BT6" s="36">
        <f t="shared" si="8"/>
        <v>99.5</v>
      </c>
      <c r="BU6" s="36">
        <f t="shared" si="8"/>
        <v>100.42</v>
      </c>
      <c r="BV6" s="36">
        <f t="shared" si="8"/>
        <v>100.77</v>
      </c>
      <c r="BW6" s="36">
        <f t="shared" si="8"/>
        <v>107.74</v>
      </c>
      <c r="BX6" s="36">
        <f t="shared" si="8"/>
        <v>108.81</v>
      </c>
      <c r="BY6" s="36">
        <f t="shared" si="8"/>
        <v>110.87</v>
      </c>
      <c r="BZ6" s="35" t="str">
        <f>IF(BZ7="","",IF(BZ7="-","【-】","【"&amp;SUBSTITUTE(TEXT(BZ7,"#,##0.00"),"-","△")&amp;"】"))</f>
        <v>【105.59】</v>
      </c>
      <c r="CA6" s="36">
        <f>IF(CA7="",NA(),CA7)</f>
        <v>166.85</v>
      </c>
      <c r="CB6" s="36">
        <f t="shared" ref="CB6:CJ6" si="9">IF(CB7="",NA(),CB7)</f>
        <v>168.41</v>
      </c>
      <c r="CC6" s="36">
        <f t="shared" si="9"/>
        <v>163.78</v>
      </c>
      <c r="CD6" s="36">
        <f t="shared" si="9"/>
        <v>166.01</v>
      </c>
      <c r="CE6" s="36">
        <f t="shared" si="9"/>
        <v>167.96</v>
      </c>
      <c r="CF6" s="36">
        <f t="shared" si="9"/>
        <v>166.61</v>
      </c>
      <c r="CG6" s="36">
        <f t="shared" si="9"/>
        <v>165.74</v>
      </c>
      <c r="CH6" s="36">
        <f t="shared" si="9"/>
        <v>154.33000000000001</v>
      </c>
      <c r="CI6" s="36">
        <f t="shared" si="9"/>
        <v>152.94999999999999</v>
      </c>
      <c r="CJ6" s="36">
        <f t="shared" si="9"/>
        <v>150.54</v>
      </c>
      <c r="CK6" s="35" t="str">
        <f>IF(CK7="","",IF(CK7="-","【-】","【"&amp;SUBSTITUTE(TEXT(CK7,"#,##0.00"),"-","△")&amp;"】"))</f>
        <v>【163.27】</v>
      </c>
      <c r="CL6" s="36">
        <f>IF(CL7="",NA(),CL7)</f>
        <v>63.83</v>
      </c>
      <c r="CM6" s="36">
        <f t="shared" ref="CM6:CU6" si="10">IF(CM7="",NA(),CM7)</f>
        <v>63.25</v>
      </c>
      <c r="CN6" s="36">
        <f t="shared" si="10"/>
        <v>62.81</v>
      </c>
      <c r="CO6" s="36">
        <f t="shared" si="10"/>
        <v>62.54</v>
      </c>
      <c r="CP6" s="36">
        <f t="shared" si="10"/>
        <v>62.53</v>
      </c>
      <c r="CQ6" s="36">
        <f t="shared" si="10"/>
        <v>64.09</v>
      </c>
      <c r="CR6" s="36">
        <f t="shared" si="10"/>
        <v>63.91</v>
      </c>
      <c r="CS6" s="36">
        <f t="shared" si="10"/>
        <v>63.25</v>
      </c>
      <c r="CT6" s="36">
        <f t="shared" si="10"/>
        <v>63.03</v>
      </c>
      <c r="CU6" s="36">
        <f t="shared" si="10"/>
        <v>63.18</v>
      </c>
      <c r="CV6" s="35" t="str">
        <f>IF(CV7="","",IF(CV7="-","【-】","【"&amp;SUBSTITUTE(TEXT(CV7,"#,##0.00"),"-","△")&amp;"】"))</f>
        <v>【59.94】</v>
      </c>
      <c r="CW6" s="36">
        <f>IF(CW7="",NA(),CW7)</f>
        <v>89.74</v>
      </c>
      <c r="CX6" s="36">
        <f t="shared" ref="CX6:DF6" si="11">IF(CX7="",NA(),CX7)</f>
        <v>90.3</v>
      </c>
      <c r="CY6" s="36">
        <f t="shared" si="11"/>
        <v>89.96</v>
      </c>
      <c r="CZ6" s="36">
        <f t="shared" si="11"/>
        <v>90.33</v>
      </c>
      <c r="DA6" s="36">
        <f t="shared" si="11"/>
        <v>90.52</v>
      </c>
      <c r="DB6" s="36">
        <f t="shared" si="11"/>
        <v>91.19</v>
      </c>
      <c r="DC6" s="36">
        <f t="shared" si="11"/>
        <v>91.45</v>
      </c>
      <c r="DD6" s="36">
        <f t="shared" si="11"/>
        <v>91.07</v>
      </c>
      <c r="DE6" s="36">
        <f t="shared" si="11"/>
        <v>91.21</v>
      </c>
      <c r="DF6" s="36">
        <f t="shared" si="11"/>
        <v>91.6</v>
      </c>
      <c r="DG6" s="35" t="str">
        <f>IF(DG7="","",IF(DG7="-","【-】","【"&amp;SUBSTITUTE(TEXT(DG7,"#,##0.00"),"-","△")&amp;"】"))</f>
        <v>【90.22】</v>
      </c>
      <c r="DH6" s="36">
        <f>IF(DH7="",NA(),DH7)</f>
        <v>40.83</v>
      </c>
      <c r="DI6" s="36">
        <f t="shared" ref="DI6:DQ6" si="12">IF(DI7="",NA(),DI7)</f>
        <v>40.68</v>
      </c>
      <c r="DJ6" s="36">
        <f t="shared" si="12"/>
        <v>42.4</v>
      </c>
      <c r="DK6" s="36">
        <f t="shared" si="12"/>
        <v>42.83</v>
      </c>
      <c r="DL6" s="36">
        <f t="shared" si="12"/>
        <v>43.53</v>
      </c>
      <c r="DM6" s="36">
        <f t="shared" si="12"/>
        <v>44.41</v>
      </c>
      <c r="DN6" s="36">
        <f t="shared" si="12"/>
        <v>45.38</v>
      </c>
      <c r="DO6" s="36">
        <f t="shared" si="12"/>
        <v>47.7</v>
      </c>
      <c r="DP6" s="36">
        <f t="shared" si="12"/>
        <v>48.41</v>
      </c>
      <c r="DQ6" s="36">
        <f t="shared" si="12"/>
        <v>49.1</v>
      </c>
      <c r="DR6" s="35" t="str">
        <f>IF(DR7="","",IF(DR7="-","【-】","【"&amp;SUBSTITUTE(TEXT(DR7,"#,##0.00"),"-","△")&amp;"】"))</f>
        <v>【47.91】</v>
      </c>
      <c r="DS6" s="36">
        <f>IF(DS7="",NA(),DS7)</f>
        <v>4.95</v>
      </c>
      <c r="DT6" s="36">
        <f t="shared" ref="DT6:EB6" si="13">IF(DT7="",NA(),DT7)</f>
        <v>6.46</v>
      </c>
      <c r="DU6" s="36">
        <f t="shared" si="13"/>
        <v>8.2799999999999994</v>
      </c>
      <c r="DV6" s="36">
        <f t="shared" si="13"/>
        <v>9.6199999999999992</v>
      </c>
      <c r="DW6" s="36">
        <f t="shared" si="13"/>
        <v>10.46</v>
      </c>
      <c r="DX6" s="36">
        <f t="shared" si="13"/>
        <v>12.28</v>
      </c>
      <c r="DY6" s="36">
        <f t="shared" si="13"/>
        <v>13.33</v>
      </c>
      <c r="DZ6" s="36">
        <f t="shared" si="13"/>
        <v>14.54</v>
      </c>
      <c r="EA6" s="36">
        <f t="shared" si="13"/>
        <v>16.16</v>
      </c>
      <c r="EB6" s="36">
        <f t="shared" si="13"/>
        <v>17.420000000000002</v>
      </c>
      <c r="EC6" s="35" t="str">
        <f>IF(EC7="","",IF(EC7="-","【-】","【"&amp;SUBSTITUTE(TEXT(EC7,"#,##0.00"),"-","△")&amp;"】"))</f>
        <v>【15.00】</v>
      </c>
      <c r="ED6" s="36">
        <f>IF(ED7="",NA(),ED7)</f>
        <v>0.53</v>
      </c>
      <c r="EE6" s="36">
        <f t="shared" ref="EE6:EM6" si="14">IF(EE7="",NA(),EE7)</f>
        <v>0.54</v>
      </c>
      <c r="EF6" s="36">
        <f t="shared" si="14"/>
        <v>0.68</v>
      </c>
      <c r="EG6" s="36">
        <f t="shared" si="14"/>
        <v>0.71</v>
      </c>
      <c r="EH6" s="36">
        <f t="shared" si="14"/>
        <v>0.71</v>
      </c>
      <c r="EI6" s="36">
        <f t="shared" si="14"/>
        <v>0.74</v>
      </c>
      <c r="EJ6" s="36">
        <f t="shared" si="14"/>
        <v>0.76</v>
      </c>
      <c r="EK6" s="36">
        <f t="shared" si="14"/>
        <v>0.69</v>
      </c>
      <c r="EL6" s="36">
        <f t="shared" si="14"/>
        <v>0.74</v>
      </c>
      <c r="EM6" s="36">
        <f t="shared" si="14"/>
        <v>0.73</v>
      </c>
      <c r="EN6" s="35" t="str">
        <f>IF(EN7="","",IF(EN7="-","【-】","【"&amp;SUBSTITUTE(TEXT(EN7,"#,##0.00"),"-","△")&amp;"】"))</f>
        <v>【0.76】</v>
      </c>
    </row>
    <row r="7" spans="1:144" s="37" customFormat="1">
      <c r="A7" s="29"/>
      <c r="B7" s="38">
        <v>2016</v>
      </c>
      <c r="C7" s="38">
        <v>112038</v>
      </c>
      <c r="D7" s="38">
        <v>46</v>
      </c>
      <c r="E7" s="38">
        <v>1</v>
      </c>
      <c r="F7" s="38">
        <v>0</v>
      </c>
      <c r="G7" s="38">
        <v>1</v>
      </c>
      <c r="H7" s="38" t="s">
        <v>105</v>
      </c>
      <c r="I7" s="38" t="s">
        <v>106</v>
      </c>
      <c r="J7" s="38" t="s">
        <v>107</v>
      </c>
      <c r="K7" s="38" t="s">
        <v>108</v>
      </c>
      <c r="L7" s="38" t="s">
        <v>109</v>
      </c>
      <c r="M7" s="38"/>
      <c r="N7" s="39" t="s">
        <v>110</v>
      </c>
      <c r="O7" s="39">
        <v>60.66</v>
      </c>
      <c r="P7" s="39">
        <v>100</v>
      </c>
      <c r="Q7" s="39">
        <v>2224</v>
      </c>
      <c r="R7" s="39">
        <v>595495</v>
      </c>
      <c r="S7" s="39">
        <v>61.95</v>
      </c>
      <c r="T7" s="39">
        <v>9612.51</v>
      </c>
      <c r="U7" s="39">
        <v>596493</v>
      </c>
      <c r="V7" s="39">
        <v>61.95</v>
      </c>
      <c r="W7" s="39">
        <v>9628.6200000000008</v>
      </c>
      <c r="X7" s="39">
        <v>110</v>
      </c>
      <c r="Y7" s="39">
        <v>111.25</v>
      </c>
      <c r="Z7" s="39">
        <v>111.59</v>
      </c>
      <c r="AA7" s="39">
        <v>109.99</v>
      </c>
      <c r="AB7" s="39">
        <v>110.25</v>
      </c>
      <c r="AC7" s="39">
        <v>107.94</v>
      </c>
      <c r="AD7" s="39">
        <v>108.98</v>
      </c>
      <c r="AE7" s="39">
        <v>114.44</v>
      </c>
      <c r="AF7" s="39">
        <v>115.21</v>
      </c>
      <c r="AG7" s="39">
        <v>117.25</v>
      </c>
      <c r="AH7" s="39">
        <v>114.35</v>
      </c>
      <c r="AI7" s="39">
        <v>0</v>
      </c>
      <c r="AJ7" s="39">
        <v>0</v>
      </c>
      <c r="AK7" s="39">
        <v>0</v>
      </c>
      <c r="AL7" s="39">
        <v>0</v>
      </c>
      <c r="AM7" s="39">
        <v>0</v>
      </c>
      <c r="AN7" s="39">
        <v>0.45</v>
      </c>
      <c r="AO7" s="39">
        <v>0.34</v>
      </c>
      <c r="AP7" s="39">
        <v>0</v>
      </c>
      <c r="AQ7" s="39">
        <v>0.71</v>
      </c>
      <c r="AR7" s="39">
        <v>0</v>
      </c>
      <c r="AS7" s="39">
        <v>0.79</v>
      </c>
      <c r="AT7" s="39">
        <v>879.8</v>
      </c>
      <c r="AU7" s="39">
        <v>1058.0899999999999</v>
      </c>
      <c r="AV7" s="39">
        <v>290.02</v>
      </c>
      <c r="AW7" s="39">
        <v>276.3</v>
      </c>
      <c r="AX7" s="39">
        <v>278.83999999999997</v>
      </c>
      <c r="AY7" s="39">
        <v>475.07</v>
      </c>
      <c r="AZ7" s="39">
        <v>473.46</v>
      </c>
      <c r="BA7" s="39">
        <v>240.81</v>
      </c>
      <c r="BB7" s="39">
        <v>241.71</v>
      </c>
      <c r="BC7" s="39">
        <v>249.08</v>
      </c>
      <c r="BD7" s="39">
        <v>262.87</v>
      </c>
      <c r="BE7" s="39">
        <v>283.25</v>
      </c>
      <c r="BF7" s="39">
        <v>281.24</v>
      </c>
      <c r="BG7" s="39">
        <v>280.06</v>
      </c>
      <c r="BH7" s="39">
        <v>278.61</v>
      </c>
      <c r="BI7" s="39">
        <v>286.45999999999998</v>
      </c>
      <c r="BJ7" s="39">
        <v>296.5</v>
      </c>
      <c r="BK7" s="39">
        <v>285.77</v>
      </c>
      <c r="BL7" s="39">
        <v>283.10000000000002</v>
      </c>
      <c r="BM7" s="39">
        <v>274.14</v>
      </c>
      <c r="BN7" s="39">
        <v>266.66000000000003</v>
      </c>
      <c r="BO7" s="39">
        <v>270.87</v>
      </c>
      <c r="BP7" s="39">
        <v>100.49</v>
      </c>
      <c r="BQ7" s="39">
        <v>99.44</v>
      </c>
      <c r="BR7" s="39">
        <v>101.96</v>
      </c>
      <c r="BS7" s="39">
        <v>100.6</v>
      </c>
      <c r="BT7" s="39">
        <v>99.5</v>
      </c>
      <c r="BU7" s="39">
        <v>100.42</v>
      </c>
      <c r="BV7" s="39">
        <v>100.77</v>
      </c>
      <c r="BW7" s="39">
        <v>107.74</v>
      </c>
      <c r="BX7" s="39">
        <v>108.81</v>
      </c>
      <c r="BY7" s="39">
        <v>110.87</v>
      </c>
      <c r="BZ7" s="39">
        <v>105.59</v>
      </c>
      <c r="CA7" s="39">
        <v>166.85</v>
      </c>
      <c r="CB7" s="39">
        <v>168.41</v>
      </c>
      <c r="CC7" s="39">
        <v>163.78</v>
      </c>
      <c r="CD7" s="39">
        <v>166.01</v>
      </c>
      <c r="CE7" s="39">
        <v>167.96</v>
      </c>
      <c r="CF7" s="39">
        <v>166.61</v>
      </c>
      <c r="CG7" s="39">
        <v>165.74</v>
      </c>
      <c r="CH7" s="39">
        <v>154.33000000000001</v>
      </c>
      <c r="CI7" s="39">
        <v>152.94999999999999</v>
      </c>
      <c r="CJ7" s="39">
        <v>150.54</v>
      </c>
      <c r="CK7" s="39">
        <v>163.27000000000001</v>
      </c>
      <c r="CL7" s="39">
        <v>63.83</v>
      </c>
      <c r="CM7" s="39">
        <v>63.25</v>
      </c>
      <c r="CN7" s="39">
        <v>62.81</v>
      </c>
      <c r="CO7" s="39">
        <v>62.54</v>
      </c>
      <c r="CP7" s="39">
        <v>62.53</v>
      </c>
      <c r="CQ7" s="39">
        <v>64.09</v>
      </c>
      <c r="CR7" s="39">
        <v>63.91</v>
      </c>
      <c r="CS7" s="39">
        <v>63.25</v>
      </c>
      <c r="CT7" s="39">
        <v>63.03</v>
      </c>
      <c r="CU7" s="39">
        <v>63.18</v>
      </c>
      <c r="CV7" s="39">
        <v>59.94</v>
      </c>
      <c r="CW7" s="39">
        <v>89.74</v>
      </c>
      <c r="CX7" s="39">
        <v>90.3</v>
      </c>
      <c r="CY7" s="39">
        <v>89.96</v>
      </c>
      <c r="CZ7" s="39">
        <v>90.33</v>
      </c>
      <c r="DA7" s="39">
        <v>90.52</v>
      </c>
      <c r="DB7" s="39">
        <v>91.19</v>
      </c>
      <c r="DC7" s="39">
        <v>91.45</v>
      </c>
      <c r="DD7" s="39">
        <v>91.07</v>
      </c>
      <c r="DE7" s="39">
        <v>91.21</v>
      </c>
      <c r="DF7" s="39">
        <v>91.6</v>
      </c>
      <c r="DG7" s="39">
        <v>90.22</v>
      </c>
      <c r="DH7" s="39">
        <v>40.83</v>
      </c>
      <c r="DI7" s="39">
        <v>40.68</v>
      </c>
      <c r="DJ7" s="39">
        <v>42.4</v>
      </c>
      <c r="DK7" s="39">
        <v>42.83</v>
      </c>
      <c r="DL7" s="39">
        <v>43.53</v>
      </c>
      <c r="DM7" s="39">
        <v>44.41</v>
      </c>
      <c r="DN7" s="39">
        <v>45.38</v>
      </c>
      <c r="DO7" s="39">
        <v>47.7</v>
      </c>
      <c r="DP7" s="39">
        <v>48.41</v>
      </c>
      <c r="DQ7" s="39">
        <v>49.1</v>
      </c>
      <c r="DR7" s="39">
        <v>47.91</v>
      </c>
      <c r="DS7" s="39">
        <v>4.95</v>
      </c>
      <c r="DT7" s="39">
        <v>6.46</v>
      </c>
      <c r="DU7" s="39">
        <v>8.2799999999999994</v>
      </c>
      <c r="DV7" s="39">
        <v>9.6199999999999992</v>
      </c>
      <c r="DW7" s="39">
        <v>10.46</v>
      </c>
      <c r="DX7" s="39">
        <v>12.28</v>
      </c>
      <c r="DY7" s="39">
        <v>13.33</v>
      </c>
      <c r="DZ7" s="39">
        <v>14.54</v>
      </c>
      <c r="EA7" s="39">
        <v>16.16</v>
      </c>
      <c r="EB7" s="39">
        <v>17.420000000000002</v>
      </c>
      <c r="EC7" s="39">
        <v>15</v>
      </c>
      <c r="ED7" s="39">
        <v>0.53</v>
      </c>
      <c r="EE7" s="39">
        <v>0.54</v>
      </c>
      <c r="EF7" s="39">
        <v>0.68</v>
      </c>
      <c r="EG7" s="39">
        <v>0.71</v>
      </c>
      <c r="EH7" s="39">
        <v>0.71</v>
      </c>
      <c r="EI7" s="39">
        <v>0.74</v>
      </c>
      <c r="EJ7" s="39">
        <v>0.76</v>
      </c>
      <c r="EK7" s="39">
        <v>0.69</v>
      </c>
      <c r="EL7" s="39">
        <v>0.74</v>
      </c>
      <c r="EM7" s="39">
        <v>0.73</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kwg</cp:lastModifiedBy>
  <cp:lastPrinted>2018-02-07T01:33:58Z</cp:lastPrinted>
  <dcterms:created xsi:type="dcterms:W3CDTF">2017-12-25T01:24:45Z</dcterms:created>
  <dcterms:modified xsi:type="dcterms:W3CDTF">2018-02-07T01:42:28Z</dcterms:modified>
  <cp:category/>
</cp:coreProperties>
</file>