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P6" i="5"/>
  <c r="O6" i="5"/>
  <c r="I10" i="4" s="1"/>
  <c r="N6" i="5"/>
  <c r="B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G85" i="4"/>
  <c r="E85" i="4"/>
  <c r="BB10" i="4"/>
  <c r="W10" i="4"/>
  <c r="P10" i="4"/>
  <c r="BB8" i="4"/>
  <c r="AT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<sst xmlns="http://schemas.openxmlformats.org/spreadsheetml/2006/main" count="232" uniqueCount="120">
  <si>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</si>
  <si>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</si>
  <si>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</si>
  <si>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</si>
  <si>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</si>
  <si>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</si>
  <si>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</si>
  <si>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</si>
  <si>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</si>
  <si>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</si>
  <si>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</si>
  <si>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</si>
  <si>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</si>
  <si>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</si>
  <si>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</si>
  <si>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</si>
  <si>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</si>
  <si>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</si>
  <si>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</si>
  <si>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</si>
  <si>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</si>
  <si>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</si>
  <si>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</si>
  <si>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</si>
  <si>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</si>
  <si>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</si>
  <si>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</si>
  <si>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</si>
  <si>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</si>
  <si>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</si>
  <si>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</si>
  <si>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</si>
  <si>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</si>
  <si>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</si>
  <si>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</si>
  <si>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</si>
  <si>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</si>
  <si>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</si>
  <si>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</si>
  <si>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</si>
  <si>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</si>
  <si>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</si>
  <si>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</si>
  <si>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</si>
  <si>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</si>
  <si>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</si>
  <si>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</si>
  <si>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</si>
  <si>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</si>
  <si>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</si>
  <si>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</si>
  <si>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</si>
  <si>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</si>
  <si>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</si>
  <si>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</si>
  <si>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</si>
  <si>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</si>
  <si>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</si>
  <si>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</si>
  <si>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</si>
  <si>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</si>
  <si>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</si>
  <si>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</si>
  <si>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</si>
  <si>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</si>
  <si>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</si>
  <si>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</si>
  <si>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</si>
  <si>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</si>
  <si>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</si>
  <si>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</si>
  <si>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</si>
  <si>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</si>
  <si>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</si>
  <si>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</si>
  <si>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</si>
  <si>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</si>
  <si>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</si>
  <si>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</si>
  <si>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</si>
  <si>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</si>
  <si>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</si>
  <si>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</si>
  <si>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</si>
  <si>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</si>
  <si>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</si>
  <si>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</si>
  <si>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</si>
  <si>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</si>
  <si>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</si>
  <si>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</si>
  <si>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</si>
  <si>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</si>
  <si>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</si>
  <si>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</si>
  <si>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</si>
  <si>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</si>
  <si>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</si>
  <si>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</si>
  <si>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</si>
  <si>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</si>
  <si>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</si>
  <si>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</si>
  <si>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</si>
  <si>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</si>
  <si>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川越市</t>
  </si>
  <si>
    <t>法適用</t>
  </si>
  <si>
    <t>水道事業</t>
  </si>
  <si>
    <t>末端給水事業</t>
  </si>
  <si>
    <t>A1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</si>
  <si>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</si>
  <si>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</si>
  <si>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</si>
  <si>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</si>
  <si>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</si>
  <si>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</si>
  <si>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
　類似団体との比較ではやや低い水準ですが、増加傾向を示しており、施設全体の老朽化が進行しています。計画的な償却対象資産の更新が必要です。
②管路経年化率
　類似団体と比較してやや高い水準であり、増加傾向にあります。今後も老朽管の発生が見込まれることから、計画的かつ早急な管路の更新が必要です。
③管路更新率
　類似団体と比較すると高い水準ですが、既に老朽化が進んでいることに対応するものです。今後も②管路経年化率の増加が見込まれることから、さらに更新スピードを上げる必要があります。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0" eb="22">
      <t>ヒカク</t>
    </rPh>
    <rPh sb="26" eb="27">
      <t>ヒク</t>
    </rPh>
    <rPh sb="28" eb="30">
      <t>スイジュン</t>
    </rPh>
    <rPh sb="34" eb="36">
      <t>ゾウカ</t>
    </rPh>
    <rPh sb="36" eb="38">
      <t>ケイコウ</t>
    </rPh>
    <rPh sb="39" eb="40">
      <t>シメ</t>
    </rPh>
    <rPh sb="45" eb="47">
      <t>シセツ</t>
    </rPh>
    <rPh sb="47" eb="49">
      <t>ゼンタイ</t>
    </rPh>
    <rPh sb="50" eb="53">
      <t>ロウキュウカ</t>
    </rPh>
    <rPh sb="54" eb="56">
      <t>シンコウ</t>
    </rPh>
    <rPh sb="62" eb="65">
      <t>ケイカクテキ</t>
    </rPh>
    <rPh sb="66" eb="68">
      <t>ショウキャク</t>
    </rPh>
    <rPh sb="68" eb="70">
      <t>タイショウ</t>
    </rPh>
    <rPh sb="70" eb="72">
      <t>シサン</t>
    </rPh>
    <rPh sb="73" eb="75">
      <t>コウシン</t>
    </rPh>
    <rPh sb="76" eb="78">
      <t>ヒツヨウ</t>
    </rPh>
    <rPh sb="83" eb="85">
      <t>カンロ</t>
    </rPh>
    <rPh sb="85" eb="88">
      <t>ケイネンカ</t>
    </rPh>
    <rPh sb="88" eb="89">
      <t>リツ</t>
    </rPh>
    <rPh sb="91" eb="93">
      <t>ルイジ</t>
    </rPh>
    <rPh sb="93" eb="95">
      <t>ダンタイ</t>
    </rPh>
    <rPh sb="96" eb="98">
      <t>ヒカク</t>
    </rPh>
    <rPh sb="102" eb="103">
      <t>タカ</t>
    </rPh>
    <rPh sb="104" eb="106">
      <t>スイジュン</t>
    </rPh>
    <rPh sb="110" eb="112">
      <t>ゾウカ</t>
    </rPh>
    <rPh sb="112" eb="114">
      <t>ケイコウ</t>
    </rPh>
    <rPh sb="120" eb="122">
      <t>コンゴ</t>
    </rPh>
    <rPh sb="123" eb="125">
      <t>ロウキュウ</t>
    </rPh>
    <rPh sb="125" eb="126">
      <t>カン</t>
    </rPh>
    <rPh sb="127" eb="129">
      <t>ハッセイ</t>
    </rPh>
    <rPh sb="130" eb="132">
      <t>ミコ</t>
    </rPh>
    <rPh sb="140" eb="143">
      <t>ケイカクテキ</t>
    </rPh>
    <rPh sb="145" eb="147">
      <t>ソウキュウ</t>
    </rPh>
    <rPh sb="148" eb="150">
      <t>カンロ</t>
    </rPh>
    <rPh sb="151" eb="153">
      <t>コウシン</t>
    </rPh>
    <rPh sb="154" eb="156">
      <t>ヒツヨウ</t>
    </rPh>
    <rPh sb="161" eb="163">
      <t>カンロ</t>
    </rPh>
    <rPh sb="163" eb="165">
      <t>コウシン</t>
    </rPh>
    <rPh sb="165" eb="166">
      <t>リツ</t>
    </rPh>
    <rPh sb="180" eb="182">
      <t>スイジュン</t>
    </rPh>
    <rPh sb="186" eb="187">
      <t>スデ</t>
    </rPh>
    <rPh sb="188" eb="191">
      <t>ロウキュウカ</t>
    </rPh>
    <rPh sb="192" eb="193">
      <t>スス</t>
    </rPh>
    <rPh sb="200" eb="202">
      <t>タイオウ</t>
    </rPh>
    <rPh sb="213" eb="215">
      <t>カンロ</t>
    </rPh>
    <rPh sb="215" eb="218">
      <t>ケイネンカ</t>
    </rPh>
    <rPh sb="218" eb="219">
      <t>リツ</t>
    </rPh>
    <phoneticPr fontId="7"/>
  </si>
  <si>
    <t>①経常収支比率
　100％を上回り、黒字ではありますが、類似団体と比較すると低い水準になっています。
③流動比率
　100％を大きく上回り、類似団体より高い水準です。短期的な支払能力があり、問題ありません。
④企業債残高対給水収益比率
　類似団体と比較して低い数値に抑えられています。将来負担が少なくなっていると言えますが、必要な更新事業を行っているか検証する必要があります。
⑤料金回収率
　平成28年度は100％を下回りました。給水原価の圧縮と、適正な供給単価について検討する必要があります。
⑥給水原価
　類似団体と比較して低い数値に抑えられています。費用のうち約4割は県水購入費であるため、単価の見直しがあると、数値に大きく影響します。
⑦施設利用率
　類似団体と比較し高い数値ですが、下降傾向が見られます。将来的には人口が減少する見込みであり、施設のダウンサイジングを検討する必要があります。
⑧有収率
　類似団体と比較し94％前後と高い数値で安定しており、上昇傾向にあります。今後も漏水調査や老朽管更新等を計画的に行い、有収率の低下を防ぎます。</t>
    <rPh sb="1" eb="3">
      <t>ケイジョウ</t>
    </rPh>
    <rPh sb="3" eb="5">
      <t>シュウシ</t>
    </rPh>
    <rPh sb="5" eb="7">
      <t>ヒリツ</t>
    </rPh>
    <rPh sb="14" eb="16">
      <t>ウワマワ</t>
    </rPh>
    <rPh sb="18" eb="20">
      <t>クロジ</t>
    </rPh>
    <rPh sb="28" eb="30">
      <t>ルイジ</t>
    </rPh>
    <rPh sb="30" eb="32">
      <t>ダンタイ</t>
    </rPh>
    <rPh sb="33" eb="35">
      <t>ヒカク</t>
    </rPh>
    <rPh sb="38" eb="39">
      <t>ヒク</t>
    </rPh>
    <rPh sb="40" eb="42">
      <t>スイジュン</t>
    </rPh>
    <rPh sb="52" eb="54">
      <t>リュウドウ</t>
    </rPh>
    <rPh sb="54" eb="56">
      <t>ヒリツ</t>
    </rPh>
    <rPh sb="63" eb="64">
      <t>オオ</t>
    </rPh>
    <rPh sb="66" eb="68">
      <t>ウワマワ</t>
    </rPh>
    <rPh sb="70" eb="72">
      <t>ルイジ</t>
    </rPh>
    <rPh sb="72" eb="74">
      <t>ダンタイ</t>
    </rPh>
    <rPh sb="76" eb="77">
      <t>タカ</t>
    </rPh>
    <rPh sb="78" eb="80">
      <t>スイジュン</t>
    </rPh>
    <rPh sb="83" eb="86">
      <t>タンキテキ</t>
    </rPh>
    <rPh sb="87" eb="89">
      <t>シハライ</t>
    </rPh>
    <rPh sb="89" eb="91">
      <t>ノウリョク</t>
    </rPh>
    <rPh sb="95" eb="97">
      <t>モンダイ</t>
    </rPh>
    <rPh sb="105" eb="107">
      <t>キギョウ</t>
    </rPh>
    <rPh sb="107" eb="108">
      <t>サイ</t>
    </rPh>
    <rPh sb="108" eb="110">
      <t>ザンダカ</t>
    </rPh>
    <rPh sb="110" eb="111">
      <t>タイ</t>
    </rPh>
    <rPh sb="111" eb="113">
      <t>キュウスイ</t>
    </rPh>
    <rPh sb="113" eb="115">
      <t>シュウエキ</t>
    </rPh>
    <rPh sb="115" eb="117">
      <t>ヒリツ</t>
    </rPh>
    <rPh sb="133" eb="134">
      <t>オサ</t>
    </rPh>
    <rPh sb="156" eb="157">
      <t>イ</t>
    </rPh>
    <rPh sb="190" eb="192">
      <t>リョウキン</t>
    </rPh>
    <rPh sb="192" eb="194">
      <t>カイシュウ</t>
    </rPh>
    <rPh sb="194" eb="195">
      <t>リツ</t>
    </rPh>
    <rPh sb="197" eb="199">
      <t>ヘイセイ</t>
    </rPh>
    <rPh sb="201" eb="203">
      <t>ネンド</t>
    </rPh>
    <rPh sb="216" eb="218">
      <t>キュウスイ</t>
    </rPh>
    <rPh sb="218" eb="220">
      <t>ゲンカ</t>
    </rPh>
    <rPh sb="221" eb="223">
      <t>アッシュク</t>
    </rPh>
    <rPh sb="225" eb="227">
      <t>テキセイ</t>
    </rPh>
    <rPh sb="228" eb="230">
      <t>キョウキュウ</t>
    </rPh>
    <rPh sb="230" eb="232">
      <t>タンカ</t>
    </rPh>
    <rPh sb="236" eb="238">
      <t>ケントウ</t>
    </rPh>
    <rPh sb="250" eb="252">
      <t>キュウスイ</t>
    </rPh>
    <rPh sb="252" eb="254">
      <t>ゲンカ</t>
    </rPh>
    <rPh sb="279" eb="281">
      <t>ヒヨウ</t>
    </rPh>
    <rPh sb="284" eb="285">
      <t>ヤク</t>
    </rPh>
    <rPh sb="286" eb="287">
      <t>ワリ</t>
    </rPh>
    <rPh sb="288" eb="290">
      <t>ケンスイ</t>
    </rPh>
    <rPh sb="290" eb="292">
      <t>コウニュウ</t>
    </rPh>
    <rPh sb="292" eb="293">
      <t>ヒ</t>
    </rPh>
    <rPh sb="299" eb="301">
      <t>タンカ</t>
    </rPh>
    <rPh sb="302" eb="304">
      <t>ミナオ</t>
    </rPh>
    <rPh sb="310" eb="312">
      <t>スウチ</t>
    </rPh>
    <rPh sb="313" eb="314">
      <t>オオ</t>
    </rPh>
    <rPh sb="316" eb="318">
      <t>エイキョウ</t>
    </rPh>
    <rPh sb="324" eb="326">
      <t>シセツ</t>
    </rPh>
    <rPh sb="326" eb="328">
      <t>リヨウ</t>
    </rPh>
    <rPh sb="328" eb="329">
      <t>リツ</t>
    </rPh>
    <rPh sb="349" eb="351">
      <t>ケイコウ</t>
    </rPh>
    <rPh sb="363" eb="365">
      <t>ジンコウ</t>
    </rPh>
    <rPh sb="366" eb="368">
      <t>ゲンショウ</t>
    </rPh>
    <rPh sb="370" eb="372">
      <t>ミコ</t>
    </rPh>
    <rPh sb="403" eb="405">
      <t>ユウシュウ</t>
    </rPh>
    <rPh sb="405" eb="406">
      <t>リツ</t>
    </rPh>
    <rPh sb="419" eb="421">
      <t>ゼンゴ</t>
    </rPh>
    <rPh sb="427" eb="429">
      <t>アンテイ</t>
    </rPh>
    <rPh sb="444" eb="446">
      <t>コンゴ</t>
    </rPh>
    <rPh sb="447" eb="449">
      <t>ロウスイ</t>
    </rPh>
    <rPh sb="449" eb="451">
      <t>チョウサ</t>
    </rPh>
    <rPh sb="452" eb="454">
      <t>ロウキュウ</t>
    </rPh>
    <rPh sb="454" eb="455">
      <t>カン</t>
    </rPh>
    <rPh sb="455" eb="457">
      <t>コウシン</t>
    </rPh>
    <rPh sb="457" eb="458">
      <t>トウ</t>
    </rPh>
    <rPh sb="459" eb="462">
      <t>ケイカクテキ</t>
    </rPh>
    <rPh sb="463" eb="464">
      <t>オコナ</t>
    </rPh>
    <rPh sb="466" eb="468">
      <t>ユウシュウ</t>
    </rPh>
    <rPh sb="468" eb="469">
      <t>リツ</t>
    </rPh>
    <rPh sb="470" eb="472">
      <t>テイカ</t>
    </rPh>
    <rPh sb="473" eb="474">
      <t>フセ</t>
    </rPh>
    <phoneticPr fontId="7"/>
  </si>
  <si>
    <t>自治体職員</t>
    <rPh sb="0" eb="3">
      <t>ジチタイ</t>
    </rPh>
    <rPh sb="3" eb="5">
      <t>ショクイン</t>
    </rPh>
    <phoneticPr fontId="4"/>
  </si>
  <si>
    <t>　全体的に経営の健全性は保たれており、類似団体と比較しても経営状況は概ね良好であると言えます。
　課題としては、料金回収率の改善、管路や保有資産の老朽化が挙げられます。今後、計画的な施設の更新が必要であり、施設のダウンサイジングや経費の削減を検討したうえで、適正な料金水準についても検討を進める必要があります。</t>
    <rPh sb="19" eb="21">
      <t>ルイジ</t>
    </rPh>
    <rPh sb="21" eb="23">
      <t>ダンタイ</t>
    </rPh>
    <rPh sb="24" eb="26">
      <t>ヒカク</t>
    </rPh>
    <rPh sb="42" eb="43">
      <t>イ</t>
    </rPh>
    <rPh sb="49" eb="51">
      <t>カダイ</t>
    </rPh>
    <rPh sb="56" eb="58">
      <t>リョウキン</t>
    </rPh>
    <rPh sb="58" eb="60">
      <t>カイシュウ</t>
    </rPh>
    <rPh sb="60" eb="61">
      <t>リツ</t>
    </rPh>
    <rPh sb="62" eb="64">
      <t>カイゼン</t>
    </rPh>
    <rPh sb="77" eb="78">
      <t>ア</t>
    </rPh>
    <rPh sb="84" eb="86">
      <t>コンゴ</t>
    </rPh>
    <rPh sb="91" eb="93">
      <t>シセツ</t>
    </rPh>
    <rPh sb="97" eb="99">
      <t>ヒツヨウ</t>
    </rPh>
    <rPh sb="103" eb="105">
      <t>シセツ</t>
    </rPh>
    <rPh sb="115" eb="117">
      <t>ケイヒ</t>
    </rPh>
    <rPh sb="118" eb="120">
      <t>サクゲン</t>
    </rPh>
    <rPh sb="121" eb="123">
      <t>ケントウ</t>
    </rPh>
    <rPh sb="129" eb="131">
      <t>テキセイ</t>
    </rPh>
    <rPh sb="132" eb="134">
      <t>リョウキン</t>
    </rPh>
    <rPh sb="134" eb="136">
      <t>スイジュン</t>
    </rPh>
    <rPh sb="141" eb="143">
      <t>ケントウ</t>
    </rPh>
    <rPh sb="144" eb="145">
      <t>スス</t>
    </rPh>
    <rPh sb="147" eb="149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</si>
</sst>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1.24</c:v>
                </c:pt>
                <c:pt idx="1">
                  <c:v>1.1599999999999999</c:v>
                </c:pt>
                <c:pt idx="2">
                  <c:v>1.1599999999999999</c:v>
                </c:pt>
                <c:pt idx="3">
                  <c:v>1.1200000000000001</c:v>
                </c:pt>
                <c:pt idx="4">
                  <c:v>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38944"/>
        <c:axId val="11355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0.69</c:v>
                </c:pt>
                <c:pt idx="3">
                  <c:v>0.74</c:v>
                </c:pt>
                <c:pt idx="4">
                  <c:v>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38944"/>
        <c:axId val="113557504"/>
      </c:lineChart>
      <c:dateAx>
        <c:axId val="11353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57504"/>
        <c:crosses val="autoZero"/>
        <c:auto val="1"/>
        <c:lblOffset val="100"/>
        <c:baseTimeUnit val="years"/>
      </c:dateAx>
      <c:valAx>
        <c:axId val="11355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3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66.569999999999993</c:v>
                </c:pt>
                <c:pt idx="1">
                  <c:v>66.16</c:v>
                </c:pt>
                <c:pt idx="2">
                  <c:v>65.44</c:v>
                </c:pt>
                <c:pt idx="3">
                  <c:v>65.19</c:v>
                </c:pt>
                <c:pt idx="4">
                  <c:v>65.16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36448"/>
        <c:axId val="1185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64.09</c:v>
                </c:pt>
                <c:pt idx="1">
                  <c:v>63.91</c:v>
                </c:pt>
                <c:pt idx="2">
                  <c:v>63.25</c:v>
                </c:pt>
                <c:pt idx="3">
                  <c:v>63.03</c:v>
                </c:pt>
                <c:pt idx="4">
                  <c:v>63.18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36448"/>
        <c:axId val="118559104"/>
      </c:lineChart>
      <c:dateAx>
        <c:axId val="1185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59104"/>
        <c:crosses val="autoZero"/>
        <c:auto val="1"/>
        <c:lblOffset val="100"/>
        <c:baseTimeUnit val="years"/>
      </c:dateAx>
      <c:valAx>
        <c:axId val="1185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94.27</c:v>
                </c:pt>
                <c:pt idx="1">
                  <c:v>94.27</c:v>
                </c:pt>
                <c:pt idx="2">
                  <c:v>94.17</c:v>
                </c:pt>
                <c:pt idx="3">
                  <c:v>94.36</c:v>
                </c:pt>
                <c:pt idx="4">
                  <c:v>94.98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93408"/>
        <c:axId val="1185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91.19</c:v>
                </c:pt>
                <c:pt idx="1">
                  <c:v>91.45</c:v>
                </c:pt>
                <c:pt idx="2">
                  <c:v>91.07</c:v>
                </c:pt>
                <c:pt idx="3">
                  <c:v>91.21</c:v>
                </c:pt>
                <c:pt idx="4">
                  <c:v>91.6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93408"/>
        <c:axId val="118599680"/>
      </c:lineChart>
      <c:dateAx>
        <c:axId val="1185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99680"/>
        <c:crosses val="autoZero"/>
        <c:auto val="1"/>
        <c:lblOffset val="100"/>
        <c:baseTimeUnit val="years"/>
      </c:dateAx>
      <c:valAx>
        <c:axId val="11859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106.29</c:v>
                </c:pt>
                <c:pt idx="1">
                  <c:v>103.89</c:v>
                </c:pt>
                <c:pt idx="2">
                  <c:v>110.14</c:v>
                </c:pt>
                <c:pt idx="3">
                  <c:v>111.14</c:v>
                </c:pt>
                <c:pt idx="4">
                  <c:v>109.39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40384"/>
        <c:axId val="11464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107.94</c:v>
                </c:pt>
                <c:pt idx="1">
                  <c:v>108.98</c:v>
                </c:pt>
                <c:pt idx="2">
                  <c:v>114.44</c:v>
                </c:pt>
                <c:pt idx="3">
                  <c:v>115.21</c:v>
                </c:pt>
                <c:pt idx="4">
                  <c:v>117.25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40384"/>
        <c:axId val="114642304"/>
      </c:lineChart>
      <c:dateAx>
        <c:axId val="1146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42304"/>
        <c:crosses val="autoZero"/>
        <c:auto val="1"/>
        <c:lblOffset val="100"/>
        <c:baseTimeUnit val="years"/>
      </c:dateAx>
      <c:valAx>
        <c:axId val="114642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44.46</c:v>
                </c:pt>
                <c:pt idx="1">
                  <c:v>45</c:v>
                </c:pt>
                <c:pt idx="2">
                  <c:v>46.12</c:v>
                </c:pt>
                <c:pt idx="3">
                  <c:v>47.13</c:v>
                </c:pt>
                <c:pt idx="4">
                  <c:v>47.95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72768"/>
        <c:axId val="11467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44.41</c:v>
                </c:pt>
                <c:pt idx="1">
                  <c:v>45.38</c:v>
                </c:pt>
                <c:pt idx="2">
                  <c:v>47.7</c:v>
                </c:pt>
                <c:pt idx="3">
                  <c:v>48.41</c:v>
                </c:pt>
                <c:pt idx="4">
                  <c:v>49.1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72768"/>
        <c:axId val="114674688"/>
      </c:lineChart>
      <c:dateAx>
        <c:axId val="11467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74688"/>
        <c:crosses val="autoZero"/>
        <c:auto val="1"/>
        <c:lblOffset val="100"/>
        <c:baseTimeUnit val="years"/>
      </c:dateAx>
      <c:valAx>
        <c:axId val="11467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7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10.210000000000001</c:v>
                </c:pt>
                <c:pt idx="1">
                  <c:v>14.14</c:v>
                </c:pt>
                <c:pt idx="2">
                  <c:v>17.87</c:v>
                </c:pt>
                <c:pt idx="3">
                  <c:v>19.32</c:v>
                </c:pt>
                <c:pt idx="4">
                  <c:v>20.3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70112"/>
        <c:axId val="1157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12.28</c:v>
                </c:pt>
                <c:pt idx="1">
                  <c:v>13.33</c:v>
                </c:pt>
                <c:pt idx="2">
                  <c:v>14.54</c:v>
                </c:pt>
                <c:pt idx="3">
                  <c:v>16.16</c:v>
                </c:pt>
                <c:pt idx="4">
                  <c:v>17.420000000000002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70112"/>
        <c:axId val="115772032"/>
      </c:lineChart>
      <c:dateAx>
        <c:axId val="11577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772032"/>
        <c:crosses val="autoZero"/>
        <c:auto val="1"/>
        <c:lblOffset val="100"/>
        <c:baseTimeUnit val="years"/>
      </c:dateAx>
      <c:valAx>
        <c:axId val="1157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77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25024"/>
        <c:axId val="1186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0.45</c:v>
                </c:pt>
                <c:pt idx="1">
                  <c:v>0.34</c:v>
                </c:pt>
                <c:pt idx="2" formatCode="#,##0.00;&quot;△&quot;#,##0.00">
                  <c:v>0</c:v>
                </c:pt>
                <c:pt idx="3">
                  <c:v>0.71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25024"/>
        <c:axId val="118626944"/>
      </c:lineChart>
      <c:dateAx>
        <c:axId val="11862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26944"/>
        <c:crosses val="autoZero"/>
        <c:auto val="1"/>
        <c:lblOffset val="100"/>
        <c:baseTimeUnit val="years"/>
      </c:dateAx>
      <c:valAx>
        <c:axId val="11862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2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624.63</c:v>
                </c:pt>
                <c:pt idx="1">
                  <c:v>548.55999999999995</c:v>
                </c:pt>
                <c:pt idx="2">
                  <c:v>289.75</c:v>
                </c:pt>
                <c:pt idx="3">
                  <c:v>339.3</c:v>
                </c:pt>
                <c:pt idx="4">
                  <c:v>326.94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74176"/>
        <c:axId val="11867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475.07</c:v>
                </c:pt>
                <c:pt idx="1">
                  <c:v>473.46</c:v>
                </c:pt>
                <c:pt idx="2">
                  <c:v>240.81</c:v>
                </c:pt>
                <c:pt idx="3">
                  <c:v>241.71</c:v>
                </c:pt>
                <c:pt idx="4">
                  <c:v>249.08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74176"/>
        <c:axId val="118676096"/>
      </c:lineChart>
      <c:dateAx>
        <c:axId val="11867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76096"/>
        <c:crosses val="autoZero"/>
        <c:auto val="1"/>
        <c:lblOffset val="100"/>
        <c:baseTimeUnit val="years"/>
      </c:dateAx>
      <c:valAx>
        <c:axId val="118676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7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155.55000000000001</c:v>
                </c:pt>
                <c:pt idx="1">
                  <c:v>144.58000000000001</c:v>
                </c:pt>
                <c:pt idx="2">
                  <c:v>140.19</c:v>
                </c:pt>
                <c:pt idx="3">
                  <c:v>137.55000000000001</c:v>
                </c:pt>
                <c:pt idx="4">
                  <c:v>133.91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87072"/>
        <c:axId val="11838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296.5</c:v>
                </c:pt>
                <c:pt idx="1">
                  <c:v>285.77</c:v>
                </c:pt>
                <c:pt idx="2">
                  <c:v>283.10000000000002</c:v>
                </c:pt>
                <c:pt idx="3">
                  <c:v>274.14</c:v>
                </c:pt>
                <c:pt idx="4">
                  <c:v>266.66000000000003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87072"/>
        <c:axId val="118388992"/>
      </c:lineChart>
      <c:dateAx>
        <c:axId val="11838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88992"/>
        <c:crosses val="autoZero"/>
        <c:auto val="1"/>
        <c:lblOffset val="100"/>
        <c:baseTimeUnit val="years"/>
      </c:dateAx>
      <c:valAx>
        <c:axId val="118388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8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94.21</c:v>
                </c:pt>
                <c:pt idx="1">
                  <c:v>93.96</c:v>
                </c:pt>
                <c:pt idx="2">
                  <c:v>99.81</c:v>
                </c:pt>
                <c:pt idx="3">
                  <c:v>101.57</c:v>
                </c:pt>
                <c:pt idx="4">
                  <c:v>98.69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93184"/>
        <c:axId val="11849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100.77</c:v>
                </c:pt>
                <c:pt idx="2">
                  <c:v>107.74</c:v>
                </c:pt>
                <c:pt idx="3">
                  <c:v>108.81</c:v>
                </c:pt>
                <c:pt idx="4">
                  <c:v>110.87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93184"/>
        <c:axId val="118495104"/>
      </c:lineChart>
      <c:dateAx>
        <c:axId val="11849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495104"/>
        <c:crosses val="autoZero"/>
        <c:auto val="1"/>
        <c:lblOffset val="100"/>
        <c:baseTimeUnit val="years"/>
      </c:dateAx>
      <c:valAx>
        <c:axId val="11849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49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156.02000000000001</c:v>
                </c:pt>
                <c:pt idx="1">
                  <c:v>155.84</c:v>
                </c:pt>
                <c:pt idx="2">
                  <c:v>145.68</c:v>
                </c:pt>
                <c:pt idx="3">
                  <c:v>143.16999999999999</c:v>
                </c:pt>
                <c:pt idx="4">
                  <c:v>147.76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16736"/>
        <c:axId val="11852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166.61</c:v>
                </c:pt>
                <c:pt idx="1">
                  <c:v>165.74</c:v>
                </c:pt>
                <c:pt idx="2">
                  <c:v>154.33000000000001</c:v>
                </c:pt>
                <c:pt idx="3">
                  <c:v>152.94999999999999</c:v>
                </c:pt>
                <c:pt idx="4">
                  <c:v>150.54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16736"/>
        <c:axId val="118527104"/>
      </c:lineChart>
      <c:dateAx>
        <c:axId val="1185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27104"/>
        <c:crosses val="autoZero"/>
        <c:auto val="1"/>
        <c:lblOffset val="100"/>
        <c:baseTimeUnit val="years"/>
      </c:dateAx>
      <c:valAx>
        <c:axId val="11852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1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47" zoomScale="80" zoomScaleNormal="80" workbookViewId="0">
      <selection activeCell="BL83" sqref="BL8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埼玉県　川越市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A1</v>
      </c>
      <c r="X8" s="83"/>
      <c r="Y8" s="83"/>
      <c r="Z8" s="83"/>
      <c r="AA8" s="83"/>
      <c r="AB8" s="83"/>
      <c r="AC8" s="83"/>
      <c r="AD8" s="84" t="s">
        <v>118</v>
      </c>
      <c r="AE8" s="84"/>
      <c r="AF8" s="84"/>
      <c r="AG8" s="84"/>
      <c r="AH8" s="84"/>
      <c r="AI8" s="84"/>
      <c r="AJ8" s="84"/>
      <c r="AK8" s="5"/>
      <c r="AL8" s="71">
        <f>データ!$R$6</f>
        <v>351654</v>
      </c>
      <c r="AM8" s="71"/>
      <c r="AN8" s="71"/>
      <c r="AO8" s="71"/>
      <c r="AP8" s="71"/>
      <c r="AQ8" s="71"/>
      <c r="AR8" s="71"/>
      <c r="AS8" s="71"/>
      <c r="AT8" s="67">
        <f>データ!$S$6</f>
        <v>109.13</v>
      </c>
      <c r="AU8" s="68"/>
      <c r="AV8" s="68"/>
      <c r="AW8" s="68"/>
      <c r="AX8" s="68"/>
      <c r="AY8" s="68"/>
      <c r="AZ8" s="68"/>
      <c r="BA8" s="68"/>
      <c r="BB8" s="70">
        <f>データ!$T$6</f>
        <v>3222.34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79.89</v>
      </c>
      <c r="J10" s="68"/>
      <c r="K10" s="68"/>
      <c r="L10" s="68"/>
      <c r="M10" s="68"/>
      <c r="N10" s="68"/>
      <c r="O10" s="69"/>
      <c r="P10" s="70">
        <f>データ!$P$6</f>
        <v>99.98</v>
      </c>
      <c r="Q10" s="70"/>
      <c r="R10" s="70"/>
      <c r="S10" s="70"/>
      <c r="T10" s="70"/>
      <c r="U10" s="70"/>
      <c r="V10" s="70"/>
      <c r="W10" s="71">
        <f>データ!$Q$6</f>
        <v>2106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351804</v>
      </c>
      <c r="AM10" s="71"/>
      <c r="AN10" s="71"/>
      <c r="AO10" s="71"/>
      <c r="AP10" s="71"/>
      <c r="AQ10" s="71"/>
      <c r="AR10" s="71"/>
      <c r="AS10" s="71"/>
      <c r="AT10" s="67">
        <f>データ!$V$6</f>
        <v>109.13</v>
      </c>
      <c r="AU10" s="68"/>
      <c r="AV10" s="68"/>
      <c r="AW10" s="68"/>
      <c r="AX10" s="68"/>
      <c r="AY10" s="68"/>
      <c r="AZ10" s="68"/>
      <c r="BA10" s="68"/>
      <c r="BB10" s="70">
        <f>データ!$W$6</f>
        <v>3223.71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112011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川越市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A1</v>
      </c>
      <c r="M6" s="34">
        <f t="shared" si="3"/>
        <v>0</v>
      </c>
      <c r="N6" s="35" t="str">
        <f t="shared" si="3"/>
        <v>-</v>
      </c>
      <c r="O6" s="35">
        <f t="shared" si="3"/>
        <v>79.89</v>
      </c>
      <c r="P6" s="35">
        <f t="shared" si="3"/>
        <v>99.98</v>
      </c>
      <c r="Q6" s="35">
        <f t="shared" si="3"/>
        <v>2106</v>
      </c>
      <c r="R6" s="35">
        <f t="shared" si="3"/>
        <v>351654</v>
      </c>
      <c r="S6" s="35">
        <f t="shared" si="3"/>
        <v>109.13</v>
      </c>
      <c r="T6" s="35">
        <f t="shared" si="3"/>
        <v>3222.34</v>
      </c>
      <c r="U6" s="35">
        <f t="shared" si="3"/>
        <v>351804</v>
      </c>
      <c r="V6" s="35">
        <f t="shared" si="3"/>
        <v>109.13</v>
      </c>
      <c r="W6" s="35">
        <f t="shared" si="3"/>
        <v>3223.71</v>
      </c>
      <c r="X6" s="36">
        <f>IF(X7="",NA(),X7)</f>
        <v>106.29</v>
      </c>
      <c r="Y6" s="36">
        <f t="shared" ref="Y6:AG6" si="4">IF(Y7="",NA(),Y7)</f>
        <v>103.89</v>
      </c>
      <c r="Z6" s="36">
        <f t="shared" si="4"/>
        <v>110.14</v>
      </c>
      <c r="AA6" s="36">
        <f t="shared" si="4"/>
        <v>111.14</v>
      </c>
      <c r="AB6" s="36">
        <f t="shared" si="4"/>
        <v>109.39</v>
      </c>
      <c r="AC6" s="36">
        <f t="shared" si="4"/>
        <v>107.94</v>
      </c>
      <c r="AD6" s="36">
        <f t="shared" si="4"/>
        <v>108.98</v>
      </c>
      <c r="AE6" s="36">
        <f t="shared" si="4"/>
        <v>114.44</v>
      </c>
      <c r="AF6" s="36">
        <f t="shared" si="4"/>
        <v>115.21</v>
      </c>
      <c r="AG6" s="36">
        <f t="shared" si="4"/>
        <v>117.25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0.45</v>
      </c>
      <c r="AO6" s="36">
        <f t="shared" si="5"/>
        <v>0.34</v>
      </c>
      <c r="AP6" s="35">
        <f t="shared" si="5"/>
        <v>0</v>
      </c>
      <c r="AQ6" s="36">
        <f t="shared" si="5"/>
        <v>0.71</v>
      </c>
      <c r="AR6" s="35">
        <f t="shared" si="5"/>
        <v>0</v>
      </c>
      <c r="AS6" s="35" t="str">
        <f>IF(AS7="","",IF(AS7="-","【-】","【"&amp;SUBSTITUTE(TEXT(AS7,"#,##0.00"),"-","△")&amp;"】"))</f>
        <v>【0.79】</v>
      </c>
      <c r="AT6" s="36">
        <f>IF(AT7="",NA(),AT7)</f>
        <v>624.63</v>
      </c>
      <c r="AU6" s="36">
        <f t="shared" ref="AU6:BC6" si="6">IF(AU7="",NA(),AU7)</f>
        <v>548.55999999999995</v>
      </c>
      <c r="AV6" s="36">
        <f t="shared" si="6"/>
        <v>289.75</v>
      </c>
      <c r="AW6" s="36">
        <f t="shared" si="6"/>
        <v>339.3</v>
      </c>
      <c r="AX6" s="36">
        <f t="shared" si="6"/>
        <v>326.94</v>
      </c>
      <c r="AY6" s="36">
        <f t="shared" si="6"/>
        <v>475.07</v>
      </c>
      <c r="AZ6" s="36">
        <f t="shared" si="6"/>
        <v>473.46</v>
      </c>
      <c r="BA6" s="36">
        <f t="shared" si="6"/>
        <v>240.81</v>
      </c>
      <c r="BB6" s="36">
        <f t="shared" si="6"/>
        <v>241.71</v>
      </c>
      <c r="BC6" s="36">
        <f t="shared" si="6"/>
        <v>249.08</v>
      </c>
      <c r="BD6" s="35" t="str">
        <f>IF(BD7="","",IF(BD7="-","【-】","【"&amp;SUBSTITUTE(TEXT(BD7,"#,##0.00"),"-","△")&amp;"】"))</f>
        <v>【262.87】</v>
      </c>
      <c r="BE6" s="36">
        <f>IF(BE7="",NA(),BE7)</f>
        <v>155.55000000000001</v>
      </c>
      <c r="BF6" s="36">
        <f t="shared" ref="BF6:BN6" si="7">IF(BF7="",NA(),BF7)</f>
        <v>144.58000000000001</v>
      </c>
      <c r="BG6" s="36">
        <f t="shared" si="7"/>
        <v>140.19</v>
      </c>
      <c r="BH6" s="36">
        <f t="shared" si="7"/>
        <v>137.55000000000001</v>
      </c>
      <c r="BI6" s="36">
        <f t="shared" si="7"/>
        <v>133.91</v>
      </c>
      <c r="BJ6" s="36">
        <f t="shared" si="7"/>
        <v>296.5</v>
      </c>
      <c r="BK6" s="36">
        <f t="shared" si="7"/>
        <v>285.77</v>
      </c>
      <c r="BL6" s="36">
        <f t="shared" si="7"/>
        <v>283.10000000000002</v>
      </c>
      <c r="BM6" s="36">
        <f t="shared" si="7"/>
        <v>274.14</v>
      </c>
      <c r="BN6" s="36">
        <f t="shared" si="7"/>
        <v>266.66000000000003</v>
      </c>
      <c r="BO6" s="35" t="str">
        <f>IF(BO7="","",IF(BO7="-","【-】","【"&amp;SUBSTITUTE(TEXT(BO7,"#,##0.00"),"-","△")&amp;"】"))</f>
        <v>【270.87】</v>
      </c>
      <c r="BP6" s="36">
        <f>IF(BP7="",NA(),BP7)</f>
        <v>94.21</v>
      </c>
      <c r="BQ6" s="36">
        <f t="shared" ref="BQ6:BY6" si="8">IF(BQ7="",NA(),BQ7)</f>
        <v>93.96</v>
      </c>
      <c r="BR6" s="36">
        <f t="shared" si="8"/>
        <v>99.81</v>
      </c>
      <c r="BS6" s="36">
        <f t="shared" si="8"/>
        <v>101.57</v>
      </c>
      <c r="BT6" s="36">
        <f t="shared" si="8"/>
        <v>98.69</v>
      </c>
      <c r="BU6" s="36">
        <f t="shared" si="8"/>
        <v>100.42</v>
      </c>
      <c r="BV6" s="36">
        <f t="shared" si="8"/>
        <v>100.77</v>
      </c>
      <c r="BW6" s="36">
        <f t="shared" si="8"/>
        <v>107.74</v>
      </c>
      <c r="BX6" s="36">
        <f t="shared" si="8"/>
        <v>108.81</v>
      </c>
      <c r="BY6" s="36">
        <f t="shared" si="8"/>
        <v>110.87</v>
      </c>
      <c r="BZ6" s="35" t="str">
        <f>IF(BZ7="","",IF(BZ7="-","【-】","【"&amp;SUBSTITUTE(TEXT(BZ7,"#,##0.00"),"-","△")&amp;"】"))</f>
        <v>【105.59】</v>
      </c>
      <c r="CA6" s="36">
        <f>IF(CA7="",NA(),CA7)</f>
        <v>156.02000000000001</v>
      </c>
      <c r="CB6" s="36">
        <f t="shared" ref="CB6:CJ6" si="9">IF(CB7="",NA(),CB7)</f>
        <v>155.84</v>
      </c>
      <c r="CC6" s="36">
        <f t="shared" si="9"/>
        <v>145.68</v>
      </c>
      <c r="CD6" s="36">
        <f t="shared" si="9"/>
        <v>143.16999999999999</v>
      </c>
      <c r="CE6" s="36">
        <f t="shared" si="9"/>
        <v>147.76</v>
      </c>
      <c r="CF6" s="36">
        <f t="shared" si="9"/>
        <v>166.61</v>
      </c>
      <c r="CG6" s="36">
        <f t="shared" si="9"/>
        <v>165.74</v>
      </c>
      <c r="CH6" s="36">
        <f t="shared" si="9"/>
        <v>154.33000000000001</v>
      </c>
      <c r="CI6" s="36">
        <f t="shared" si="9"/>
        <v>152.94999999999999</v>
      </c>
      <c r="CJ6" s="36">
        <f t="shared" si="9"/>
        <v>150.54</v>
      </c>
      <c r="CK6" s="35" t="str">
        <f>IF(CK7="","",IF(CK7="-","【-】","【"&amp;SUBSTITUTE(TEXT(CK7,"#,##0.00"),"-","△")&amp;"】"))</f>
        <v>【163.27】</v>
      </c>
      <c r="CL6" s="36">
        <f>IF(CL7="",NA(),CL7)</f>
        <v>66.569999999999993</v>
      </c>
      <c r="CM6" s="36">
        <f t="shared" ref="CM6:CU6" si="10">IF(CM7="",NA(),CM7)</f>
        <v>66.16</v>
      </c>
      <c r="CN6" s="36">
        <f t="shared" si="10"/>
        <v>65.44</v>
      </c>
      <c r="CO6" s="36">
        <f t="shared" si="10"/>
        <v>65.19</v>
      </c>
      <c r="CP6" s="36">
        <f t="shared" si="10"/>
        <v>65.16</v>
      </c>
      <c r="CQ6" s="36">
        <f t="shared" si="10"/>
        <v>64.09</v>
      </c>
      <c r="CR6" s="36">
        <f t="shared" si="10"/>
        <v>63.91</v>
      </c>
      <c r="CS6" s="36">
        <f t="shared" si="10"/>
        <v>63.25</v>
      </c>
      <c r="CT6" s="36">
        <f t="shared" si="10"/>
        <v>63.03</v>
      </c>
      <c r="CU6" s="36">
        <f t="shared" si="10"/>
        <v>63.18</v>
      </c>
      <c r="CV6" s="35" t="str">
        <f>IF(CV7="","",IF(CV7="-","【-】","【"&amp;SUBSTITUTE(TEXT(CV7,"#,##0.00"),"-","△")&amp;"】"))</f>
        <v>【59.94】</v>
      </c>
      <c r="CW6" s="36">
        <f>IF(CW7="",NA(),CW7)</f>
        <v>94.27</v>
      </c>
      <c r="CX6" s="36">
        <f t="shared" ref="CX6:DF6" si="11">IF(CX7="",NA(),CX7)</f>
        <v>94.27</v>
      </c>
      <c r="CY6" s="36">
        <f t="shared" si="11"/>
        <v>94.17</v>
      </c>
      <c r="CZ6" s="36">
        <f t="shared" si="11"/>
        <v>94.36</v>
      </c>
      <c r="DA6" s="36">
        <f t="shared" si="11"/>
        <v>94.98</v>
      </c>
      <c r="DB6" s="36">
        <f t="shared" si="11"/>
        <v>91.19</v>
      </c>
      <c r="DC6" s="36">
        <f t="shared" si="11"/>
        <v>91.45</v>
      </c>
      <c r="DD6" s="36">
        <f t="shared" si="11"/>
        <v>91.07</v>
      </c>
      <c r="DE6" s="36">
        <f t="shared" si="11"/>
        <v>91.21</v>
      </c>
      <c r="DF6" s="36">
        <f t="shared" si="11"/>
        <v>91.6</v>
      </c>
      <c r="DG6" s="35" t="str">
        <f>IF(DG7="","",IF(DG7="-","【-】","【"&amp;SUBSTITUTE(TEXT(DG7,"#,##0.00"),"-","△")&amp;"】"))</f>
        <v>【90.22】</v>
      </c>
      <c r="DH6" s="36">
        <f>IF(DH7="",NA(),DH7)</f>
        <v>44.46</v>
      </c>
      <c r="DI6" s="36">
        <f t="shared" ref="DI6:DQ6" si="12">IF(DI7="",NA(),DI7)</f>
        <v>45</v>
      </c>
      <c r="DJ6" s="36">
        <f t="shared" si="12"/>
        <v>46.12</v>
      </c>
      <c r="DK6" s="36">
        <f t="shared" si="12"/>
        <v>47.13</v>
      </c>
      <c r="DL6" s="36">
        <f t="shared" si="12"/>
        <v>47.95</v>
      </c>
      <c r="DM6" s="36">
        <f t="shared" si="12"/>
        <v>44.41</v>
      </c>
      <c r="DN6" s="36">
        <f t="shared" si="12"/>
        <v>45.38</v>
      </c>
      <c r="DO6" s="36">
        <f t="shared" si="12"/>
        <v>47.7</v>
      </c>
      <c r="DP6" s="36">
        <f t="shared" si="12"/>
        <v>48.41</v>
      </c>
      <c r="DQ6" s="36">
        <f t="shared" si="12"/>
        <v>49.1</v>
      </c>
      <c r="DR6" s="35" t="str">
        <f>IF(DR7="","",IF(DR7="-","【-】","【"&amp;SUBSTITUTE(TEXT(DR7,"#,##0.00"),"-","△")&amp;"】"))</f>
        <v>【47.91】</v>
      </c>
      <c r="DS6" s="36">
        <f>IF(DS7="",NA(),DS7)</f>
        <v>10.210000000000001</v>
      </c>
      <c r="DT6" s="36">
        <f t="shared" ref="DT6:EB6" si="13">IF(DT7="",NA(),DT7)</f>
        <v>14.14</v>
      </c>
      <c r="DU6" s="36">
        <f t="shared" si="13"/>
        <v>17.87</v>
      </c>
      <c r="DV6" s="36">
        <f t="shared" si="13"/>
        <v>19.32</v>
      </c>
      <c r="DW6" s="36">
        <f t="shared" si="13"/>
        <v>20.3</v>
      </c>
      <c r="DX6" s="36">
        <f t="shared" si="13"/>
        <v>12.28</v>
      </c>
      <c r="DY6" s="36">
        <f t="shared" si="13"/>
        <v>13.33</v>
      </c>
      <c r="DZ6" s="36">
        <f t="shared" si="13"/>
        <v>14.54</v>
      </c>
      <c r="EA6" s="36">
        <f t="shared" si="13"/>
        <v>16.16</v>
      </c>
      <c r="EB6" s="36">
        <f t="shared" si="13"/>
        <v>17.420000000000002</v>
      </c>
      <c r="EC6" s="35" t="str">
        <f>IF(EC7="","",IF(EC7="-","【-】","【"&amp;SUBSTITUTE(TEXT(EC7,"#,##0.00"),"-","△")&amp;"】"))</f>
        <v>【15.00】</v>
      </c>
      <c r="ED6" s="36">
        <f>IF(ED7="",NA(),ED7)</f>
        <v>1.24</v>
      </c>
      <c r="EE6" s="36">
        <f t="shared" ref="EE6:EM6" si="14">IF(EE7="",NA(),EE7)</f>
        <v>1.1599999999999999</v>
      </c>
      <c r="EF6" s="36">
        <f t="shared" si="14"/>
        <v>1.1599999999999999</v>
      </c>
      <c r="EG6" s="36">
        <f t="shared" si="14"/>
        <v>1.1200000000000001</v>
      </c>
      <c r="EH6" s="36">
        <f t="shared" si="14"/>
        <v>1.06</v>
      </c>
      <c r="EI6" s="36">
        <f t="shared" si="14"/>
        <v>0.74</v>
      </c>
      <c r="EJ6" s="36">
        <f t="shared" si="14"/>
        <v>0.76</v>
      </c>
      <c r="EK6" s="36">
        <f t="shared" si="14"/>
        <v>0.69</v>
      </c>
      <c r="EL6" s="36">
        <f t="shared" si="14"/>
        <v>0.74</v>
      </c>
      <c r="EM6" s="36">
        <f t="shared" si="14"/>
        <v>0.73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112011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79.89</v>
      </c>
      <c r="P7" s="39">
        <v>99.98</v>
      </c>
      <c r="Q7" s="39">
        <v>2106</v>
      </c>
      <c r="R7" s="39">
        <v>351654</v>
      </c>
      <c r="S7" s="39">
        <v>109.13</v>
      </c>
      <c r="T7" s="39">
        <v>3222.34</v>
      </c>
      <c r="U7" s="39">
        <v>351804</v>
      </c>
      <c r="V7" s="39">
        <v>109.13</v>
      </c>
      <c r="W7" s="39">
        <v>3223.71</v>
      </c>
      <c r="X7" s="39">
        <v>106.29</v>
      </c>
      <c r="Y7" s="39">
        <v>103.89</v>
      </c>
      <c r="Z7" s="39">
        <v>110.14</v>
      </c>
      <c r="AA7" s="39">
        <v>111.14</v>
      </c>
      <c r="AB7" s="39">
        <v>109.39</v>
      </c>
      <c r="AC7" s="39">
        <v>107.94</v>
      </c>
      <c r="AD7" s="39">
        <v>108.98</v>
      </c>
      <c r="AE7" s="39">
        <v>114.44</v>
      </c>
      <c r="AF7" s="39">
        <v>115.21</v>
      </c>
      <c r="AG7" s="39">
        <v>117.25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0.45</v>
      </c>
      <c r="AO7" s="39">
        <v>0.34</v>
      </c>
      <c r="AP7" s="39">
        <v>0</v>
      </c>
      <c r="AQ7" s="39">
        <v>0.71</v>
      </c>
      <c r="AR7" s="39">
        <v>0</v>
      </c>
      <c r="AS7" s="39">
        <v>0.79</v>
      </c>
      <c r="AT7" s="39">
        <v>624.63</v>
      </c>
      <c r="AU7" s="39">
        <v>548.55999999999995</v>
      </c>
      <c r="AV7" s="39">
        <v>289.75</v>
      </c>
      <c r="AW7" s="39">
        <v>339.3</v>
      </c>
      <c r="AX7" s="39">
        <v>326.94</v>
      </c>
      <c r="AY7" s="39">
        <v>475.07</v>
      </c>
      <c r="AZ7" s="39">
        <v>473.46</v>
      </c>
      <c r="BA7" s="39">
        <v>240.81</v>
      </c>
      <c r="BB7" s="39">
        <v>241.71</v>
      </c>
      <c r="BC7" s="39">
        <v>249.08</v>
      </c>
      <c r="BD7" s="39">
        <v>262.87</v>
      </c>
      <c r="BE7" s="39">
        <v>155.55000000000001</v>
      </c>
      <c r="BF7" s="39">
        <v>144.58000000000001</v>
      </c>
      <c r="BG7" s="39">
        <v>140.19</v>
      </c>
      <c r="BH7" s="39">
        <v>137.55000000000001</v>
      </c>
      <c r="BI7" s="39">
        <v>133.91</v>
      </c>
      <c r="BJ7" s="39">
        <v>296.5</v>
      </c>
      <c r="BK7" s="39">
        <v>285.77</v>
      </c>
      <c r="BL7" s="39">
        <v>283.10000000000002</v>
      </c>
      <c r="BM7" s="39">
        <v>274.14</v>
      </c>
      <c r="BN7" s="39">
        <v>266.66000000000003</v>
      </c>
      <c r="BO7" s="39">
        <v>270.87</v>
      </c>
      <c r="BP7" s="39">
        <v>94.21</v>
      </c>
      <c r="BQ7" s="39">
        <v>93.96</v>
      </c>
      <c r="BR7" s="39">
        <v>99.81</v>
      </c>
      <c r="BS7" s="39">
        <v>101.57</v>
      </c>
      <c r="BT7" s="39">
        <v>98.69</v>
      </c>
      <c r="BU7" s="39">
        <v>100.42</v>
      </c>
      <c r="BV7" s="39">
        <v>100.77</v>
      </c>
      <c r="BW7" s="39">
        <v>107.74</v>
      </c>
      <c r="BX7" s="39">
        <v>108.81</v>
      </c>
      <c r="BY7" s="39">
        <v>110.87</v>
      </c>
      <c r="BZ7" s="39">
        <v>105.59</v>
      </c>
      <c r="CA7" s="39">
        <v>156.02000000000001</v>
      </c>
      <c r="CB7" s="39">
        <v>155.84</v>
      </c>
      <c r="CC7" s="39">
        <v>145.68</v>
      </c>
      <c r="CD7" s="39">
        <v>143.16999999999999</v>
      </c>
      <c r="CE7" s="39">
        <v>147.76</v>
      </c>
      <c r="CF7" s="39">
        <v>166.61</v>
      </c>
      <c r="CG7" s="39">
        <v>165.74</v>
      </c>
      <c r="CH7" s="39">
        <v>154.33000000000001</v>
      </c>
      <c r="CI7" s="39">
        <v>152.94999999999999</v>
      </c>
      <c r="CJ7" s="39">
        <v>150.54</v>
      </c>
      <c r="CK7" s="39">
        <v>163.27000000000001</v>
      </c>
      <c r="CL7" s="39">
        <v>66.569999999999993</v>
      </c>
      <c r="CM7" s="39">
        <v>66.16</v>
      </c>
      <c r="CN7" s="39">
        <v>65.44</v>
      </c>
      <c r="CO7" s="39">
        <v>65.19</v>
      </c>
      <c r="CP7" s="39">
        <v>65.16</v>
      </c>
      <c r="CQ7" s="39">
        <v>64.09</v>
      </c>
      <c r="CR7" s="39">
        <v>63.91</v>
      </c>
      <c r="CS7" s="39">
        <v>63.25</v>
      </c>
      <c r="CT7" s="39">
        <v>63.03</v>
      </c>
      <c r="CU7" s="39">
        <v>63.18</v>
      </c>
      <c r="CV7" s="39">
        <v>59.94</v>
      </c>
      <c r="CW7" s="39">
        <v>94.27</v>
      </c>
      <c r="CX7" s="39">
        <v>94.27</v>
      </c>
      <c r="CY7" s="39">
        <v>94.17</v>
      </c>
      <c r="CZ7" s="39">
        <v>94.36</v>
      </c>
      <c r="DA7" s="39">
        <v>94.98</v>
      </c>
      <c r="DB7" s="39">
        <v>91.19</v>
      </c>
      <c r="DC7" s="39">
        <v>91.45</v>
      </c>
      <c r="DD7" s="39">
        <v>91.07</v>
      </c>
      <c r="DE7" s="39">
        <v>91.21</v>
      </c>
      <c r="DF7" s="39">
        <v>91.6</v>
      </c>
      <c r="DG7" s="39">
        <v>90.22</v>
      </c>
      <c r="DH7" s="39">
        <v>44.46</v>
      </c>
      <c r="DI7" s="39">
        <v>45</v>
      </c>
      <c r="DJ7" s="39">
        <v>46.12</v>
      </c>
      <c r="DK7" s="39">
        <v>47.13</v>
      </c>
      <c r="DL7" s="39">
        <v>47.95</v>
      </c>
      <c r="DM7" s="39">
        <v>44.41</v>
      </c>
      <c r="DN7" s="39">
        <v>45.38</v>
      </c>
      <c r="DO7" s="39">
        <v>47.7</v>
      </c>
      <c r="DP7" s="39">
        <v>48.41</v>
      </c>
      <c r="DQ7" s="39">
        <v>49.1</v>
      </c>
      <c r="DR7" s="39">
        <v>47.91</v>
      </c>
      <c r="DS7" s="39">
        <v>10.210000000000001</v>
      </c>
      <c r="DT7" s="39">
        <v>14.14</v>
      </c>
      <c r="DU7" s="39">
        <v>17.87</v>
      </c>
      <c r="DV7" s="39">
        <v>19.32</v>
      </c>
      <c r="DW7" s="39">
        <v>20.3</v>
      </c>
      <c r="DX7" s="39">
        <v>12.28</v>
      </c>
      <c r="DY7" s="39">
        <v>13.33</v>
      </c>
      <c r="DZ7" s="39">
        <v>14.54</v>
      </c>
      <c r="EA7" s="39">
        <v>16.16</v>
      </c>
      <c r="EB7" s="39">
        <v>17.420000000000002</v>
      </c>
      <c r="EC7" s="39">
        <v>15</v>
      </c>
      <c r="ED7" s="39">
        <v>1.24</v>
      </c>
      <c r="EE7" s="39">
        <v>1.1599999999999999</v>
      </c>
      <c r="EF7" s="39">
        <v>1.1599999999999999</v>
      </c>
      <c r="EG7" s="39">
        <v>1.1200000000000001</v>
      </c>
      <c r="EH7" s="39">
        <v>1.06</v>
      </c>
      <c r="EI7" s="39">
        <v>0.74</v>
      </c>
      <c r="EJ7" s="39">
        <v>0.76</v>
      </c>
      <c r="EK7" s="39">
        <v>0.69</v>
      </c>
      <c r="EL7" s="39">
        <v>0.74</v>
      </c>
      <c r="EM7" s="39">
        <v>0.73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川越市上下水道局</cp:lastModifiedBy>
  <cp:lastPrinted>2018-01-31T07:38:46Z</cp:lastPrinted>
  <dcterms:created xsi:type="dcterms:W3CDTF">2017-12-25T01:24:43Z</dcterms:created>
  <dcterms:modified xsi:type="dcterms:W3CDTF">2018-02-06T07:51:17Z</dcterms:modified>
  <cp:category/>
</cp:coreProperties>
</file>